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0r\Downloads\"/>
    </mc:Choice>
  </mc:AlternateContent>
  <xr:revisionPtr revIDLastSave="0" documentId="13_ncr:1_{6AF257A7-DB5D-484B-8C1A-D19D1439A9F1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INGRESOS TRIMESTRE 2" sheetId="8" r:id="rId1"/>
    <sheet name="GASTOS TRIMESTRE 2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9" l="1"/>
  <c r="N5" i="9"/>
  <c r="M5" i="9"/>
  <c r="L5" i="9"/>
  <c r="K5" i="9"/>
  <c r="J5" i="9"/>
  <c r="I5" i="9"/>
  <c r="H5" i="9"/>
  <c r="G5" i="9"/>
  <c r="F5" i="9"/>
  <c r="E5" i="9"/>
  <c r="D5" i="9"/>
  <c r="C5" i="9"/>
  <c r="L7" i="8" l="1"/>
  <c r="L5" i="8" s="1"/>
  <c r="N5" i="8"/>
  <c r="M5" i="8"/>
  <c r="K5" i="8"/>
  <c r="J5" i="8"/>
  <c r="I5" i="8"/>
  <c r="H5" i="8"/>
  <c r="G5" i="8"/>
  <c r="F5" i="8"/>
  <c r="E5" i="8"/>
  <c r="D5" i="8"/>
  <c r="C5" i="8"/>
</calcChain>
</file>

<file path=xl/sharedStrings.xml><?xml version="1.0" encoding="utf-8"?>
<sst xmlns="http://schemas.openxmlformats.org/spreadsheetml/2006/main" count="154" uniqueCount="144">
  <si>
    <t>AGUAS DEL HUILA SA ESP</t>
  </si>
  <si>
    <t>CODIGO</t>
  </si>
  <si>
    <t>NOMBRE</t>
  </si>
  <si>
    <t xml:space="preserve">CAUSACION ACUMULADA </t>
  </si>
  <si>
    <t xml:space="preserve">RECAUDOS  ACUMULADO  </t>
  </si>
  <si>
    <t>SALDO X EJECUTAR</t>
  </si>
  <si>
    <t>SALDO X COBRAR</t>
  </si>
  <si>
    <t>APROPIACION DEFINITIVA</t>
  </si>
  <si>
    <t>CUENTAS DE PLANEACION Y PPTO</t>
  </si>
  <si>
    <t>ADICIONES</t>
  </si>
  <si>
    <t>REDUCCIONES</t>
  </si>
  <si>
    <t xml:space="preserve">APROPIACION  INICIAL  </t>
  </si>
  <si>
    <t xml:space="preserve">EJECUCION   ACUMULADA </t>
  </si>
  <si>
    <t xml:space="preserve">GIRO    ACUMULADO  </t>
  </si>
  <si>
    <t>1</t>
  </si>
  <si>
    <t>Ingresos</t>
  </si>
  <si>
    <t>10</t>
  </si>
  <si>
    <t>11</t>
  </si>
  <si>
    <t>1102</t>
  </si>
  <si>
    <t>Ingresos no tributarios</t>
  </si>
  <si>
    <t>110203</t>
  </si>
  <si>
    <t>110205</t>
  </si>
  <si>
    <t>Venta de bienes y servicios</t>
  </si>
  <si>
    <t>11020500103</t>
  </si>
  <si>
    <t>11020500104</t>
  </si>
  <si>
    <t>11020500106</t>
  </si>
  <si>
    <t>11020500107</t>
  </si>
  <si>
    <t>11020500108</t>
  </si>
  <si>
    <t>Servicios prestados a las empresas y servicios de producción</t>
  </si>
  <si>
    <t>11020500109</t>
  </si>
  <si>
    <t>12</t>
  </si>
  <si>
    <t>1203</t>
  </si>
  <si>
    <t>Dividendos y utilidades por otras inversiones de capital</t>
  </si>
  <si>
    <t>1205</t>
  </si>
  <si>
    <t>1208</t>
  </si>
  <si>
    <t>120806</t>
  </si>
  <si>
    <t>120806002</t>
  </si>
  <si>
    <t>12080600201</t>
  </si>
  <si>
    <t>12080600202</t>
  </si>
  <si>
    <t>12080600203</t>
  </si>
  <si>
    <t>DPTO DEL  HUILA -ESTAMPILLA PRODESARROLLO</t>
  </si>
  <si>
    <t>12080600204</t>
  </si>
  <si>
    <t>12080600205</t>
  </si>
  <si>
    <t>12080600206</t>
  </si>
  <si>
    <t>1213</t>
  </si>
  <si>
    <t>Reintegros y otros recursos no apropiados</t>
  </si>
  <si>
    <t>21</t>
  </si>
  <si>
    <t>211</t>
  </si>
  <si>
    <t>Gastos de personal</t>
  </si>
  <si>
    <t>21101</t>
  </si>
  <si>
    <t>Planta de personal permanente</t>
  </si>
  <si>
    <t>21102</t>
  </si>
  <si>
    <t>Personal supernumerario y planta temporal</t>
  </si>
  <si>
    <t>212</t>
  </si>
  <si>
    <t>Adquisición de bienes y servicios</t>
  </si>
  <si>
    <t>21201</t>
  </si>
  <si>
    <t>Adquisición de activos no financieros</t>
  </si>
  <si>
    <t>21202</t>
  </si>
  <si>
    <t>Adquisiciones diferentes de activos</t>
  </si>
  <si>
    <t>Adquisición de servicios</t>
  </si>
  <si>
    <t>213</t>
  </si>
  <si>
    <t>Transferencias corrientes</t>
  </si>
  <si>
    <t>21313</t>
  </si>
  <si>
    <t>Sentencias y conciliaciones</t>
  </si>
  <si>
    <t>217</t>
  </si>
  <si>
    <t>Disminución de pasivos</t>
  </si>
  <si>
    <t>21701</t>
  </si>
  <si>
    <t>Cesantías</t>
  </si>
  <si>
    <t>218</t>
  </si>
  <si>
    <t>21801</t>
  </si>
  <si>
    <t>Impuestos</t>
  </si>
  <si>
    <t>21804</t>
  </si>
  <si>
    <t>Contribuciones</t>
  </si>
  <si>
    <t>21805</t>
  </si>
  <si>
    <t>23</t>
  </si>
  <si>
    <t>232</t>
  </si>
  <si>
    <t>23201</t>
  </si>
  <si>
    <t>23202</t>
  </si>
  <si>
    <t>1001</t>
  </si>
  <si>
    <t>Caja</t>
  </si>
  <si>
    <t>1002</t>
  </si>
  <si>
    <t>Bancos</t>
  </si>
  <si>
    <t>CXC  DPTO DEL   HUILA -ESTAMPILLA PRODESARROLLO</t>
  </si>
  <si>
    <t>21307</t>
  </si>
  <si>
    <t>Prestaciones para cubrir riesgo social</t>
  </si>
  <si>
    <t>21802</t>
  </si>
  <si>
    <t>Estampillas</t>
  </si>
  <si>
    <t>21803</t>
  </si>
  <si>
    <t>Tasas y derechos administrativos</t>
  </si>
  <si>
    <t>FUNCIONAMIENTO</t>
  </si>
  <si>
    <t>Gastos por tributos tasas contribuciones multas sanciones e intereses de mora</t>
  </si>
  <si>
    <t>Multas sanciones e intereses de mora</t>
  </si>
  <si>
    <t>INVERSION</t>
  </si>
  <si>
    <t>Servicios para la comunidad sociales y personales</t>
  </si>
  <si>
    <t>24</t>
  </si>
  <si>
    <t>GASTOS DE OPERACION COMERCIAL</t>
  </si>
  <si>
    <t>245</t>
  </si>
  <si>
    <t>Gastos de Comercializaciòn y Producciòn</t>
  </si>
  <si>
    <t>24501</t>
  </si>
  <si>
    <t>Materiales  y Suministros</t>
  </si>
  <si>
    <t>24502</t>
  </si>
  <si>
    <t>25</t>
  </si>
  <si>
    <t>DISPONIBILIDAD FINAL</t>
  </si>
  <si>
    <t>Disponibilidad  Inicial</t>
  </si>
  <si>
    <t>Ingresos Corrientes</t>
  </si>
  <si>
    <t>Otros bienes transportables (excepto productos metálicos maquinaria y equipo)</t>
  </si>
  <si>
    <t>Productos metálicos maquinaria y equipo</t>
  </si>
  <si>
    <t>Servicios de alojamiento servicios de suministro de comidas y bebidas servicios de transporte y servicios de distribución de electricidad gas y agua</t>
  </si>
  <si>
    <t>Servicios financieros y servicios conexos servicios inmobiliarios y servicios de leasing</t>
  </si>
  <si>
    <t>Recursos de capital</t>
  </si>
  <si>
    <t>Rendimientos financieros</t>
  </si>
  <si>
    <t>Transferencias de capital</t>
  </si>
  <si>
    <t>De otras entidades del gobierno general</t>
  </si>
  <si>
    <t>Condicionadas a la adquisición de un activo</t>
  </si>
  <si>
    <t>MUNICIPIOS</t>
  </si>
  <si>
    <t>CXC  MUNICIPIOS</t>
  </si>
  <si>
    <t>DEPARTAMENTO DEL  HUILA</t>
  </si>
  <si>
    <t>CXC  DEPARTAMENTO DEL  HUILA</t>
  </si>
  <si>
    <t>12080600207</t>
  </si>
  <si>
    <t>OTRAS  ENTIDADES</t>
  </si>
  <si>
    <t>12080600208</t>
  </si>
  <si>
    <t>CXC  OTRAS  ENTIDADES</t>
  </si>
  <si>
    <t>12080600209</t>
  </si>
  <si>
    <t>Plan Departamental de Aguas</t>
  </si>
  <si>
    <t>EJECUCION  PRESUPUESTAL  DE  INGRESOS  ABRIL  A  JUNIO  DE  2024</t>
  </si>
  <si>
    <t>DEFINITIVO</t>
  </si>
  <si>
    <t xml:space="preserve">ENERO A  MARZO </t>
  </si>
  <si>
    <t xml:space="preserve">CAUSACION ABRIL A  JUNIO </t>
  </si>
  <si>
    <t xml:space="preserve">RECAUDOS  ENEROA  MARZO  </t>
  </si>
  <si>
    <t xml:space="preserve">RECAUDOS ABRIL A  JUNIO  </t>
  </si>
  <si>
    <t>110205001</t>
  </si>
  <si>
    <t>Ventas de establecimientos de mercado</t>
  </si>
  <si>
    <t>EJECUCION PRESUPUESTAL DE GASTOS ABRIL 01 A JUNIO 30 DE  2024</t>
  </si>
  <si>
    <t>PPTOINICIAL</t>
  </si>
  <si>
    <t>CREDITOS</t>
  </si>
  <si>
    <t>CONTRACREDITOS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</si>
  <si>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</si>
  <si>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</si>
  <si>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</si>
  <si>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</si>
  <si>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21806 CXP</t>
  </si>
  <si>
    <t>CXP   Impuestos</t>
  </si>
  <si>
    <t>*1</t>
  </si>
  <si>
    <t xml:space="preserve">*1   -  se  ingresa   Anticipo del  30% del contrato Interadministrativo No. 649 de 2024,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</si>
</sst>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10"/>
      <name val="MS Sans Serif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1" fontId="7" fillId="0" borderId="0" applyFont="0" applyFill="0" applyBorder="0" applyAlignment="0" applyProtection="0"/>
    <xf numFmtId="0" fontId="11" fillId="0" borderId="0"/>
    <xf numFmtId="41" fontId="7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justify"/>
    </xf>
    <xf numFmtId="4" fontId="3" fillId="0" borderId="0" xfId="0" applyNumberFormat="1" applyFont="1"/>
    <xf numFmtId="0" fontId="1" fillId="2" borderId="1" xfId="0" applyFont="1" applyFill="1" applyBorder="1" applyAlignment="1">
      <alignment horizontal="center" vertical="justify"/>
    </xf>
    <xf numFmtId="4" fontId="1" fillId="2" borderId="2" xfId="0" applyNumberFormat="1" applyFont="1" applyFill="1" applyBorder="1" applyAlignment="1">
      <alignment horizontal="center" vertical="justify"/>
    </xf>
    <xf numFmtId="4" fontId="6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1" fillId="3" borderId="1" xfId="0" applyNumberFormat="1" applyFont="1" applyFill="1" applyBorder="1" applyAlignment="1">
      <alignment horizontal="center" vertical="justify"/>
    </xf>
    <xf numFmtId="4" fontId="2" fillId="5" borderId="0" xfId="0" applyNumberFormat="1" applyFont="1" applyFill="1" applyAlignment="1">
      <alignment horizontal="center"/>
    </xf>
    <xf numFmtId="0" fontId="4" fillId="6" borderId="1" xfId="0" quotePrefix="1" applyFont="1" applyFill="1" applyBorder="1"/>
    <xf numFmtId="4" fontId="4" fillId="6" borderId="1" xfId="0" quotePrefix="1" applyNumberFormat="1" applyFont="1" applyFill="1" applyBorder="1"/>
    <xf numFmtId="1" fontId="5" fillId="4" borderId="1" xfId="0" applyNumberFormat="1" applyFont="1" applyFill="1" applyBorder="1" applyAlignment="1">
      <alignment horizontal="left"/>
    </xf>
    <xf numFmtId="4" fontId="0" fillId="5" borderId="0" xfId="0" applyNumberFormat="1" applyFill="1"/>
    <xf numFmtId="4" fontId="12" fillId="0" borderId="0" xfId="0" applyNumberFormat="1" applyFont="1"/>
    <xf numFmtId="0" fontId="12" fillId="0" borderId="0" xfId="0" applyFont="1"/>
    <xf numFmtId="4" fontId="1" fillId="9" borderId="1" xfId="0" applyNumberFormat="1" applyFont="1" applyFill="1" applyBorder="1" applyAlignment="1">
      <alignment horizontal="center" vertical="justify"/>
    </xf>
    <xf numFmtId="4" fontId="2" fillId="0" borderId="0" xfId="0" applyNumberFormat="1" applyFont="1"/>
    <xf numFmtId="0" fontId="2" fillId="0" borderId="0" xfId="0" applyFont="1"/>
    <xf numFmtId="4" fontId="13" fillId="3" borderId="0" xfId="0" applyNumberFormat="1" applyFont="1" applyFill="1"/>
    <xf numFmtId="0" fontId="13" fillId="3" borderId="0" xfId="0" applyFont="1" applyFill="1"/>
    <xf numFmtId="0" fontId="13" fillId="0" borderId="0" xfId="0" applyFont="1"/>
    <xf numFmtId="4" fontId="12" fillId="5" borderId="0" xfId="0" applyNumberFormat="1" applyFont="1" applyFill="1"/>
    <xf numFmtId="0" fontId="4" fillId="6" borderId="0" xfId="0" applyFont="1" applyFill="1"/>
    <xf numFmtId="4" fontId="4" fillId="6" borderId="0" xfId="0" applyNumberFormat="1" applyFont="1" applyFill="1"/>
    <xf numFmtId="0" fontId="4" fillId="0" borderId="1" xfId="0" quotePrefix="1" applyFont="1" applyBorder="1"/>
    <xf numFmtId="4" fontId="4" fillId="0" borderId="1" xfId="0" quotePrefix="1" applyNumberFormat="1" applyFont="1" applyBorder="1"/>
    <xf numFmtId="0" fontId="4" fillId="0" borderId="0" xfId="0" applyFont="1"/>
    <xf numFmtId="4" fontId="4" fillId="0" borderId="0" xfId="0" applyNumberFormat="1" applyFont="1"/>
    <xf numFmtId="4" fontId="8" fillId="3" borderId="0" xfId="0" applyNumberFormat="1" applyFont="1" applyFill="1"/>
    <xf numFmtId="0" fontId="8" fillId="3" borderId="0" xfId="0" applyFont="1" applyFill="1"/>
    <xf numFmtId="4" fontId="14" fillId="0" borderId="0" xfId="0" applyNumberFormat="1" applyFont="1"/>
    <xf numFmtId="0" fontId="14" fillId="0" borderId="0" xfId="0" applyFont="1"/>
    <xf numFmtId="0" fontId="10" fillId="0" borderId="0" xfId="0" applyFont="1"/>
    <xf numFmtId="4" fontId="10" fillId="0" borderId="0" xfId="0" applyNumberFormat="1" applyFont="1"/>
    <xf numFmtId="4" fontId="13" fillId="0" borderId="0" xfId="0" applyNumberFormat="1" applyFont="1"/>
    <xf numFmtId="4" fontId="5" fillId="4" borderId="1" xfId="0" applyNumberFormat="1" applyFont="1" applyFill="1" applyBorder="1"/>
    <xf numFmtId="4" fontId="5" fillId="0" borderId="0" xfId="0" applyNumberFormat="1" applyFont="1"/>
    <xf numFmtId="0" fontId="15" fillId="0" borderId="0" xfId="0" applyFont="1"/>
    <xf numFmtId="0" fontId="15" fillId="3" borderId="1" xfId="0" quotePrefix="1" applyFont="1" applyFill="1" applyBorder="1"/>
    <xf numFmtId="4" fontId="15" fillId="3" borderId="1" xfId="0" quotePrefix="1" applyNumberFormat="1" applyFont="1" applyFill="1" applyBorder="1"/>
    <xf numFmtId="0" fontId="0" fillId="0" borderId="1" xfId="0" quotePrefix="1" applyBorder="1"/>
    <xf numFmtId="4" fontId="0" fillId="0" borderId="1" xfId="0" quotePrefix="1" applyNumberFormat="1" applyBorder="1"/>
    <xf numFmtId="0" fontId="15" fillId="0" borderId="1" xfId="0" quotePrefix="1" applyFont="1" applyBorder="1"/>
    <xf numFmtId="4" fontId="15" fillId="0" borderId="1" xfId="0" quotePrefix="1" applyNumberFormat="1" applyFont="1" applyBorder="1"/>
    <xf numFmtId="0" fontId="6" fillId="0" borderId="1" xfId="0" quotePrefix="1" applyFont="1" applyBorder="1"/>
    <xf numFmtId="4" fontId="6" fillId="0" borderId="1" xfId="0" quotePrefix="1" applyNumberFormat="1" applyFont="1" applyBorder="1"/>
    <xf numFmtId="0" fontId="6" fillId="0" borderId="0" xfId="0" applyFont="1"/>
    <xf numFmtId="0" fontId="16" fillId="0" borderId="0" xfId="0" applyFont="1"/>
    <xf numFmtId="4" fontId="16" fillId="0" borderId="0" xfId="0" applyNumberFormat="1" applyFont="1"/>
    <xf numFmtId="0" fontId="10" fillId="0" borderId="3" xfId="0" applyFont="1" applyBorder="1"/>
    <xf numFmtId="4" fontId="10" fillId="0" borderId="3" xfId="0" applyNumberFormat="1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  <xf numFmtId="4" fontId="18" fillId="0" borderId="0" xfId="0" applyNumberFormat="1" applyFont="1"/>
    <xf numFmtId="0" fontId="17" fillId="0" borderId="0" xfId="0" applyFont="1" applyAlignment="1">
      <alignment horizontal="left"/>
    </xf>
    <xf numFmtId="4" fontId="19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justify"/>
    </xf>
    <xf numFmtId="4" fontId="5" fillId="2" borderId="1" xfId="0" applyNumberFormat="1" applyFont="1" applyFill="1" applyBorder="1" applyAlignment="1">
      <alignment horizontal="center" vertical="justify"/>
    </xf>
    <xf numFmtId="4" fontId="5" fillId="7" borderId="1" xfId="0" applyNumberFormat="1" applyFont="1" applyFill="1" applyBorder="1" applyAlignment="1">
      <alignment horizontal="center" vertical="justify"/>
    </xf>
    <xf numFmtId="4" fontId="5" fillId="8" borderId="1" xfId="0" applyNumberFormat="1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20" fillId="4" borderId="1" xfId="0" applyFont="1" applyFill="1" applyBorder="1"/>
    <xf numFmtId="1" fontId="5" fillId="0" borderId="1" xfId="0" applyNumberFormat="1" applyFont="1" applyBorder="1" applyAlignment="1">
      <alignment horizontal="left"/>
    </xf>
    <xf numFmtId="0" fontId="20" fillId="0" borderId="1" xfId="0" applyFont="1" applyBorder="1"/>
    <xf numFmtId="4" fontId="5" fillId="0" borderId="1" xfId="0" applyNumberFormat="1" applyFont="1" applyBorder="1"/>
    <xf numFmtId="0" fontId="5" fillId="3" borderId="0" xfId="0" applyFont="1" applyFill="1"/>
    <xf numFmtId="0" fontId="5" fillId="0" borderId="0" xfId="0" applyFont="1"/>
    <xf numFmtId="0" fontId="21" fillId="0" borderId="0" xfId="0" applyFont="1"/>
    <xf numFmtId="4" fontId="21" fillId="0" borderId="0" xfId="0" applyNumberFormat="1" applyFont="1"/>
    <xf numFmtId="4" fontId="5" fillId="3" borderId="0" xfId="0" applyNumberFormat="1" applyFont="1" applyFill="1"/>
    <xf numFmtId="4" fontId="22" fillId="0" borderId="0" xfId="0" applyNumberFormat="1" applyFont="1"/>
    <xf numFmtId="0" fontId="22" fillId="0" borderId="0" xfId="0" applyFont="1"/>
    <xf numFmtId="1" fontId="22" fillId="0" borderId="0" xfId="0" applyNumberFormat="1" applyFont="1" applyAlignment="1">
      <alignment horizontal="left"/>
    </xf>
    <xf numFmtId="4" fontId="22" fillId="0" borderId="0" xfId="1" applyNumberFormat="1" applyFont="1"/>
    <xf numFmtId="0" fontId="6" fillId="0" borderId="0" xfId="0" applyFont="1" applyAlignment="1">
      <alignment horizontal="left"/>
    </xf>
    <xf numFmtId="0" fontId="2" fillId="0" borderId="1" xfId="0" quotePrefix="1" applyFont="1" applyBorder="1"/>
    <xf numFmtId="4" fontId="2" fillId="0" borderId="1" xfId="0" quotePrefix="1" applyNumberFormat="1" applyFont="1" applyBorder="1"/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4">
    <cellStyle name="Millares [0]" xfId="1" builtinId="6"/>
    <cellStyle name="Millares [0] 10" xfId="3" xr:uid="{00000000-0005-0000-0000-000001000000}"/>
    <cellStyle name="Normal" xfId="0" builtinId="0"/>
    <cellStyle name="Normal 1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63D2-D178-423A-A17D-1FD2334662A2}">
  <dimension ref="A1:AC44"/>
  <sheetViews>
    <sheetView tabSelected="1" topLeftCell="B11" workbookViewId="0">
      <selection activeCell="N5" sqref="N5"/>
    </sheetView>
  </sheetViews>
  <sheetFormatPr baseColWidth="10" defaultRowHeight="15" x14ac:dyDescent="0.25"/>
  <cols>
    <col min="1" max="1" width="17.7109375" customWidth="1"/>
    <col min="2" max="2" width="20.85546875" customWidth="1"/>
    <col min="3" max="3" width="17.42578125" style="2" customWidth="1"/>
    <col min="4" max="4" width="16" style="2" customWidth="1"/>
    <col min="5" max="5" width="15" style="2" customWidth="1"/>
    <col min="6" max="6" width="17" style="2" customWidth="1"/>
    <col min="7" max="7" width="16.5703125" style="2" customWidth="1"/>
    <col min="8" max="8" width="15.28515625" style="2" customWidth="1"/>
    <col min="9" max="9" width="16.140625" style="2" customWidth="1"/>
    <col min="10" max="10" width="16" style="2" customWidth="1"/>
    <col min="11" max="11" width="15.5703125" style="2" customWidth="1"/>
    <col min="12" max="12" width="16.140625" style="2" customWidth="1"/>
    <col min="13" max="13" width="17.140625" style="2" customWidth="1"/>
    <col min="14" max="14" width="15" style="2" customWidth="1"/>
    <col min="15" max="15" width="2.42578125" style="15" customWidth="1"/>
    <col min="16" max="16" width="11.42578125" style="15"/>
    <col min="17" max="17" width="14.5703125" style="2" customWidth="1"/>
    <col min="18" max="29" width="11.42578125" style="2"/>
  </cols>
  <sheetData>
    <row r="1" spans="1:29" s="17" customFormat="1" ht="18.75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24"/>
      <c r="P1" s="24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s="17" customFormat="1" ht="18.75" x14ac:dyDescent="0.3">
      <c r="A2" s="83" t="s">
        <v>124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24"/>
      <c r="P2" s="24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x14ac:dyDescent="0.25">
      <c r="A3" s="1"/>
      <c r="F3" s="4"/>
      <c r="G3" s="4"/>
      <c r="H3" s="4"/>
      <c r="J3" s="4"/>
      <c r="M3" s="4"/>
      <c r="N3" s="4"/>
    </row>
    <row r="4" spans="1:29" s="9" customFormat="1" ht="32.25" customHeight="1" x14ac:dyDescent="0.2">
      <c r="A4" s="5" t="s">
        <v>1</v>
      </c>
      <c r="B4" s="5" t="s">
        <v>2</v>
      </c>
      <c r="C4" s="3" t="s">
        <v>11</v>
      </c>
      <c r="D4" s="3" t="s">
        <v>9</v>
      </c>
      <c r="E4" s="3" t="s">
        <v>10</v>
      </c>
      <c r="F4" s="3" t="s">
        <v>125</v>
      </c>
      <c r="G4" s="10" t="s">
        <v>126</v>
      </c>
      <c r="H4" s="10" t="s">
        <v>127</v>
      </c>
      <c r="I4" s="10" t="s">
        <v>3</v>
      </c>
      <c r="J4" s="18" t="s">
        <v>128</v>
      </c>
      <c r="K4" s="18" t="s">
        <v>129</v>
      </c>
      <c r="L4" s="18" t="s">
        <v>4</v>
      </c>
      <c r="M4" s="6" t="s">
        <v>5</v>
      </c>
      <c r="N4" s="3" t="s">
        <v>6</v>
      </c>
      <c r="O4" s="11"/>
      <c r="P4" s="11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25" customFormat="1" ht="16.5" customHeight="1" x14ac:dyDescent="0.2">
      <c r="A5" s="12" t="s">
        <v>14</v>
      </c>
      <c r="B5" s="12" t="s">
        <v>15</v>
      </c>
      <c r="C5" s="13">
        <f t="shared" ref="C5:N5" si="0">+C7+C11+C23</f>
        <v>202533541757</v>
      </c>
      <c r="D5" s="13">
        <f t="shared" si="0"/>
        <v>14473459782.65</v>
      </c>
      <c r="E5" s="13">
        <f t="shared" si="0"/>
        <v>1562291494</v>
      </c>
      <c r="F5" s="13">
        <f t="shared" si="0"/>
        <v>215444710045.64999</v>
      </c>
      <c r="G5" s="13">
        <f t="shared" si="0"/>
        <v>59016934128.589996</v>
      </c>
      <c r="H5" s="13">
        <f t="shared" si="0"/>
        <v>7188583411.0300007</v>
      </c>
      <c r="I5" s="13">
        <f t="shared" si="0"/>
        <v>66205517539.619995</v>
      </c>
      <c r="J5" s="13">
        <f t="shared" si="0"/>
        <v>56087850519.549995</v>
      </c>
      <c r="K5" s="13">
        <f t="shared" si="0"/>
        <v>4573202100.54</v>
      </c>
      <c r="L5" s="13">
        <f t="shared" si="0"/>
        <v>60661052620.089996</v>
      </c>
      <c r="M5" s="13">
        <f t="shared" si="0"/>
        <v>149239192506.03</v>
      </c>
      <c r="N5" s="13">
        <f t="shared" si="0"/>
        <v>5544464919.5300026</v>
      </c>
      <c r="Q5" s="26"/>
    </row>
    <row r="6" spans="1:29" s="29" customFormat="1" ht="12" x14ac:dyDescent="0.2">
      <c r="A6" s="27"/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Q6" s="30"/>
    </row>
    <row r="7" spans="1:29" s="32" customFormat="1" ht="17.25" customHeight="1" x14ac:dyDescent="0.25">
      <c r="A7" s="41" t="s">
        <v>16</v>
      </c>
      <c r="B7" s="41" t="s">
        <v>103</v>
      </c>
      <c r="C7" s="42">
        <v>15767013957</v>
      </c>
      <c r="D7" s="42">
        <v>6116831245.2600002</v>
      </c>
      <c r="E7" s="42">
        <v>433400</v>
      </c>
      <c r="F7" s="42">
        <v>21883411802.260002</v>
      </c>
      <c r="G7" s="42">
        <v>21883411802.260002</v>
      </c>
      <c r="H7" s="42"/>
      <c r="I7" s="42">
        <v>21883411802.260002</v>
      </c>
      <c r="J7" s="42">
        <v>21883411802.260002</v>
      </c>
      <c r="K7" s="42"/>
      <c r="L7" s="42">
        <f>+L8+L9</f>
        <v>21883411802.260002</v>
      </c>
      <c r="M7" s="42">
        <v>0</v>
      </c>
      <c r="N7" s="42">
        <v>0</v>
      </c>
      <c r="O7" s="31"/>
      <c r="Q7" s="31"/>
    </row>
    <row r="8" spans="1:29" s="34" customFormat="1" x14ac:dyDescent="0.25">
      <c r="A8" s="43" t="s">
        <v>78</v>
      </c>
      <c r="B8" s="43" t="s">
        <v>79</v>
      </c>
      <c r="C8" s="44">
        <v>9428040</v>
      </c>
      <c r="D8" s="44">
        <v>9.9999999999999995E-7</v>
      </c>
      <c r="E8" s="44">
        <v>433400</v>
      </c>
      <c r="F8" s="44">
        <v>8994640.0000010002</v>
      </c>
      <c r="G8" s="44">
        <v>8994640.0000010002</v>
      </c>
      <c r="H8" s="44"/>
      <c r="I8" s="44">
        <v>8994640.0000010002</v>
      </c>
      <c r="J8" s="44">
        <v>8994640.0000010002</v>
      </c>
      <c r="K8" s="44"/>
      <c r="L8" s="44">
        <v>8994640.0000010002</v>
      </c>
      <c r="M8" s="44">
        <v>0</v>
      </c>
      <c r="N8" s="44">
        <v>0</v>
      </c>
      <c r="O8" s="33"/>
      <c r="Q8" s="33"/>
    </row>
    <row r="9" spans="1:29" s="34" customFormat="1" x14ac:dyDescent="0.25">
      <c r="A9" s="43" t="s">
        <v>80</v>
      </c>
      <c r="B9" s="43" t="s">
        <v>81</v>
      </c>
      <c r="C9" s="44">
        <v>15757585917</v>
      </c>
      <c r="D9" s="44">
        <v>6116831245.2600002</v>
      </c>
      <c r="E9" s="44">
        <v>9.9999999999999995E-7</v>
      </c>
      <c r="F9" s="44">
        <v>21874417162.260002</v>
      </c>
      <c r="G9" s="44">
        <v>21874417162.260002</v>
      </c>
      <c r="H9" s="44"/>
      <c r="I9" s="44">
        <v>21874417162.260002</v>
      </c>
      <c r="J9" s="44">
        <v>21874417162.260002</v>
      </c>
      <c r="K9" s="44"/>
      <c r="L9" s="44">
        <v>21874417162.260002</v>
      </c>
      <c r="M9" s="44">
        <v>0</v>
      </c>
      <c r="N9" s="44">
        <v>0</v>
      </c>
      <c r="O9" s="33"/>
      <c r="Q9" s="33"/>
    </row>
    <row r="10" spans="1:29" s="35" customFormat="1" x14ac:dyDescent="0.25">
      <c r="A10" s="43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Q10" s="36"/>
    </row>
    <row r="11" spans="1:29" s="22" customFormat="1" ht="17.25" customHeight="1" x14ac:dyDescent="0.25">
      <c r="A11" s="41" t="s">
        <v>17</v>
      </c>
      <c r="B11" s="41" t="s">
        <v>104</v>
      </c>
      <c r="C11" s="42">
        <v>37667377158</v>
      </c>
      <c r="D11" s="42">
        <v>3160568162.3899999</v>
      </c>
      <c r="E11" s="42">
        <v>23978432</v>
      </c>
      <c r="F11" s="42">
        <v>40803966888.389999</v>
      </c>
      <c r="G11" s="42">
        <v>4771368721.3899994</v>
      </c>
      <c r="H11" s="42">
        <v>3931217613.1199999</v>
      </c>
      <c r="I11" s="42">
        <v>8702586334.5099983</v>
      </c>
      <c r="J11" s="42">
        <v>3782828620.3499999</v>
      </c>
      <c r="K11" s="42">
        <v>3587591814.4000001</v>
      </c>
      <c r="L11" s="42">
        <v>7370420434.75</v>
      </c>
      <c r="M11" s="42">
        <v>32101380553.880001</v>
      </c>
      <c r="N11" s="42">
        <v>1332165899.7599983</v>
      </c>
      <c r="Q11" s="21"/>
    </row>
    <row r="12" spans="1:29" s="23" customFormat="1" x14ac:dyDescent="0.25">
      <c r="A12" s="45" t="s">
        <v>18</v>
      </c>
      <c r="B12" s="45" t="s">
        <v>19</v>
      </c>
      <c r="C12" s="46">
        <v>37667377158</v>
      </c>
      <c r="D12" s="46">
        <v>3160568162.3899999</v>
      </c>
      <c r="E12" s="46">
        <v>23978432</v>
      </c>
      <c r="F12" s="46">
        <v>40803966888.389999</v>
      </c>
      <c r="G12" s="46">
        <v>4771368721.3899994</v>
      </c>
      <c r="H12" s="46">
        <v>3931217613.1199999</v>
      </c>
      <c r="I12" s="46">
        <v>8702586334.5099983</v>
      </c>
      <c r="J12" s="46">
        <v>3782828620.3499999</v>
      </c>
      <c r="K12" s="46">
        <v>3587591814.4000001</v>
      </c>
      <c r="L12" s="46">
        <v>7370420434.75</v>
      </c>
      <c r="M12" s="46">
        <v>32101380553.880001</v>
      </c>
      <c r="N12" s="46">
        <v>1332165899.7599983</v>
      </c>
      <c r="Q12" s="37"/>
    </row>
    <row r="13" spans="1:29" s="23" customFormat="1" x14ac:dyDescent="0.25">
      <c r="A13" s="45" t="s">
        <v>20</v>
      </c>
      <c r="B13" s="45" t="s">
        <v>91</v>
      </c>
      <c r="C13" s="46">
        <v>16244502</v>
      </c>
      <c r="D13" s="46">
        <v>289870</v>
      </c>
      <c r="E13" s="46">
        <v>9.9999999999999995E-7</v>
      </c>
      <c r="F13" s="46">
        <v>16534371.999999</v>
      </c>
      <c r="G13" s="46">
        <v>5528283</v>
      </c>
      <c r="H13" s="46">
        <v>4446907</v>
      </c>
      <c r="I13" s="46">
        <v>9975190</v>
      </c>
      <c r="J13" s="46">
        <v>3490812</v>
      </c>
      <c r="K13" s="46">
        <v>3208794</v>
      </c>
      <c r="L13" s="46">
        <v>6699606</v>
      </c>
      <c r="M13" s="46">
        <v>6559181.9999989998</v>
      </c>
      <c r="N13" s="46">
        <v>3275584</v>
      </c>
      <c r="Q13" s="37"/>
    </row>
    <row r="14" spans="1:29" s="23" customFormat="1" x14ac:dyDescent="0.25">
      <c r="A14" s="45" t="s">
        <v>21</v>
      </c>
      <c r="B14" s="45" t="s">
        <v>22</v>
      </c>
      <c r="C14" s="46">
        <v>37651132656</v>
      </c>
      <c r="D14" s="46">
        <v>3160278292.3899999</v>
      </c>
      <c r="E14" s="46">
        <v>23978432</v>
      </c>
      <c r="F14" s="46">
        <v>40787432516.389999</v>
      </c>
      <c r="G14" s="46">
        <v>4765840438.3899994</v>
      </c>
      <c r="H14" s="46">
        <v>3926770706.1199999</v>
      </c>
      <c r="I14" s="46">
        <v>8692611144.5099983</v>
      </c>
      <c r="J14" s="46">
        <v>3779337808.3499999</v>
      </c>
      <c r="K14" s="46">
        <v>3584383020.4000001</v>
      </c>
      <c r="L14" s="46">
        <v>7363720828.75</v>
      </c>
      <c r="M14" s="46">
        <v>32094821371.880001</v>
      </c>
      <c r="N14" s="46">
        <v>1328890315.7599983</v>
      </c>
      <c r="Q14" s="37"/>
    </row>
    <row r="15" spans="1:29" s="23" customFormat="1" x14ac:dyDescent="0.25">
      <c r="A15" s="45" t="s">
        <v>130</v>
      </c>
      <c r="B15" s="45" t="s">
        <v>131</v>
      </c>
      <c r="C15" s="46">
        <v>37651132656</v>
      </c>
      <c r="D15" s="46">
        <v>3160278292.3899999</v>
      </c>
      <c r="E15" s="46">
        <v>23978432</v>
      </c>
      <c r="F15" s="46">
        <v>40787432516.389999</v>
      </c>
      <c r="G15" s="46">
        <v>4765840438.3899994</v>
      </c>
      <c r="H15" s="46">
        <v>3926770706.1199999</v>
      </c>
      <c r="I15" s="46">
        <v>8692611144.5099983</v>
      </c>
      <c r="J15" s="46">
        <v>3779337808.3499999</v>
      </c>
      <c r="K15" s="46">
        <v>3584383020.4000001</v>
      </c>
      <c r="L15" s="46">
        <v>7363720828.75</v>
      </c>
      <c r="M15" s="46">
        <v>32094821371.880001</v>
      </c>
      <c r="N15" s="46">
        <v>1328890315.7599983</v>
      </c>
      <c r="Q15" s="37"/>
    </row>
    <row r="16" spans="1:29" s="49" customFormat="1" ht="12" x14ac:dyDescent="0.2">
      <c r="A16" s="47" t="s">
        <v>23</v>
      </c>
      <c r="B16" s="47" t="s">
        <v>105</v>
      </c>
      <c r="C16" s="48">
        <v>1559738023</v>
      </c>
      <c r="D16" s="48">
        <v>7739751.6900000004</v>
      </c>
      <c r="E16" s="48">
        <v>9.9999999999999995E-7</v>
      </c>
      <c r="F16" s="48">
        <v>1567477774.6899991</v>
      </c>
      <c r="G16" s="48">
        <v>179224774.69</v>
      </c>
      <c r="H16" s="48">
        <v>215492800</v>
      </c>
      <c r="I16" s="48">
        <v>394717574.69</v>
      </c>
      <c r="J16" s="48">
        <v>94653000</v>
      </c>
      <c r="K16" s="48">
        <v>88490956</v>
      </c>
      <c r="L16" s="48">
        <v>183143956</v>
      </c>
      <c r="M16" s="48">
        <v>1172760199.999999</v>
      </c>
      <c r="N16" s="48">
        <v>211573618.69</v>
      </c>
      <c r="Q16" s="7"/>
    </row>
    <row r="17" spans="1:17" s="49" customFormat="1" ht="12" x14ac:dyDescent="0.2">
      <c r="A17" s="47" t="s">
        <v>24</v>
      </c>
      <c r="B17" s="47" t="s">
        <v>106</v>
      </c>
      <c r="C17" s="48">
        <v>7525937397</v>
      </c>
      <c r="D17" s="48">
        <v>48167720.789999999</v>
      </c>
      <c r="E17" s="48">
        <v>9.9999999999999995E-7</v>
      </c>
      <c r="F17" s="48">
        <v>7574105117.789999</v>
      </c>
      <c r="G17" s="48">
        <v>320508450.78999996</v>
      </c>
      <c r="H17" s="48">
        <v>177963037</v>
      </c>
      <c r="I17" s="48">
        <v>498471487.78999996</v>
      </c>
      <c r="J17" s="48">
        <v>177160000</v>
      </c>
      <c r="K17" s="48">
        <v>160163037</v>
      </c>
      <c r="L17" s="48">
        <v>337323037</v>
      </c>
      <c r="M17" s="48">
        <v>7075633629.999999</v>
      </c>
      <c r="N17" s="48">
        <v>161148450.78999996</v>
      </c>
      <c r="Q17" s="7"/>
    </row>
    <row r="18" spans="1:17" s="49" customFormat="1" ht="12" x14ac:dyDescent="0.2">
      <c r="A18" s="47" t="s">
        <v>25</v>
      </c>
      <c r="B18" s="47" t="s">
        <v>107</v>
      </c>
      <c r="C18" s="48">
        <v>3482912045</v>
      </c>
      <c r="D18" s="48">
        <v>9.9999999999999995E-7</v>
      </c>
      <c r="E18" s="48">
        <v>19038641</v>
      </c>
      <c r="F18" s="48">
        <v>3463873404.000001</v>
      </c>
      <c r="G18" s="48">
        <v>419803707</v>
      </c>
      <c r="H18" s="48">
        <v>290498611</v>
      </c>
      <c r="I18" s="48">
        <v>710302318</v>
      </c>
      <c r="J18" s="48">
        <v>233280326</v>
      </c>
      <c r="K18" s="48">
        <v>98318599</v>
      </c>
      <c r="L18" s="48">
        <v>331598925</v>
      </c>
      <c r="M18" s="48">
        <v>2753571086.000001</v>
      </c>
      <c r="N18" s="48">
        <v>378703393</v>
      </c>
      <c r="Q18" s="7"/>
    </row>
    <row r="19" spans="1:17" s="49" customFormat="1" ht="12" x14ac:dyDescent="0.2">
      <c r="A19" s="47" t="s">
        <v>26</v>
      </c>
      <c r="B19" s="47" t="s">
        <v>108</v>
      </c>
      <c r="C19" s="48">
        <v>320458149</v>
      </c>
      <c r="D19" s="48">
        <v>39942058.770000003</v>
      </c>
      <c r="E19" s="48">
        <v>9.9999999999999995E-7</v>
      </c>
      <c r="F19" s="48">
        <v>360400207.76999897</v>
      </c>
      <c r="G19" s="48">
        <v>186078125.77000001</v>
      </c>
      <c r="H19" s="48">
        <v>9.9999999999999995E-7</v>
      </c>
      <c r="I19" s="48">
        <v>186078125.77000102</v>
      </c>
      <c r="J19" s="48">
        <v>9.9999999999999995E-7</v>
      </c>
      <c r="K19" s="48">
        <v>7376479</v>
      </c>
      <c r="L19" s="48">
        <v>7376479.0000010002</v>
      </c>
      <c r="M19" s="48">
        <v>174322081.99999794</v>
      </c>
      <c r="N19" s="48">
        <v>178701646.77000001</v>
      </c>
      <c r="Q19" s="7"/>
    </row>
    <row r="20" spans="1:17" s="49" customFormat="1" ht="12" x14ac:dyDescent="0.2">
      <c r="A20" s="47" t="s">
        <v>27</v>
      </c>
      <c r="B20" s="47" t="s">
        <v>28</v>
      </c>
      <c r="C20" s="48">
        <v>10738776453</v>
      </c>
      <c r="D20" s="48">
        <v>876643976.78999996</v>
      </c>
      <c r="E20" s="48">
        <v>9.9999999999999995E-7</v>
      </c>
      <c r="F20" s="48">
        <v>11615420429.789999</v>
      </c>
      <c r="G20" s="48">
        <v>860197456.78999996</v>
      </c>
      <c r="H20" s="48">
        <v>1709995991</v>
      </c>
      <c r="I20" s="48">
        <v>2570193447.79</v>
      </c>
      <c r="J20" s="48">
        <v>697775138</v>
      </c>
      <c r="K20" s="48">
        <v>1080398544</v>
      </c>
      <c r="L20" s="48">
        <v>1778173682</v>
      </c>
      <c r="M20" s="48">
        <v>9045226982</v>
      </c>
      <c r="N20" s="48">
        <v>792019765.78999996</v>
      </c>
      <c r="Q20" s="7"/>
    </row>
    <row r="21" spans="1:17" s="49" customFormat="1" ht="12" x14ac:dyDescent="0.2">
      <c r="A21" s="47" t="s">
        <v>29</v>
      </c>
      <c r="B21" s="47" t="s">
        <v>93</v>
      </c>
      <c r="C21" s="48">
        <v>14023310589</v>
      </c>
      <c r="D21" s="48">
        <v>2187784784.3499999</v>
      </c>
      <c r="E21" s="48">
        <v>4939791</v>
      </c>
      <c r="F21" s="48">
        <v>16206155582.35</v>
      </c>
      <c r="G21" s="48">
        <v>2800027923.3499999</v>
      </c>
      <c r="H21" s="48">
        <v>1532820267.1199999</v>
      </c>
      <c r="I21" s="48">
        <v>4332848190.4699993</v>
      </c>
      <c r="J21" s="48">
        <v>2576469344.3499999</v>
      </c>
      <c r="K21" s="48">
        <v>2149635405.4000001</v>
      </c>
      <c r="L21" s="48">
        <v>4726104749.75</v>
      </c>
      <c r="M21" s="48">
        <v>11873307391.880001</v>
      </c>
      <c r="N21" s="48">
        <v>-393256559.28000069</v>
      </c>
      <c r="O21" s="49" t="s">
        <v>142</v>
      </c>
      <c r="Q21" s="7"/>
    </row>
    <row r="22" spans="1:17" s="20" customFormat="1" x14ac:dyDescent="0.25">
      <c r="A22" s="43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Q22" s="19"/>
    </row>
    <row r="23" spans="1:17" s="22" customFormat="1" ht="16.5" customHeight="1" x14ac:dyDescent="0.25">
      <c r="A23" s="41" t="s">
        <v>30</v>
      </c>
      <c r="B23" s="41" t="s">
        <v>109</v>
      </c>
      <c r="C23" s="42">
        <v>149099150642</v>
      </c>
      <c r="D23" s="42">
        <v>5196060375</v>
      </c>
      <c r="E23" s="42">
        <v>1537879662</v>
      </c>
      <c r="F23" s="42">
        <v>152757331355</v>
      </c>
      <c r="G23" s="42">
        <v>32362153604.939995</v>
      </c>
      <c r="H23" s="42">
        <v>3257365797.9100003</v>
      </c>
      <c r="I23" s="42">
        <v>35619519402.849998</v>
      </c>
      <c r="J23" s="42">
        <v>30421610096.939995</v>
      </c>
      <c r="K23" s="42">
        <v>985610286.13999999</v>
      </c>
      <c r="L23" s="42">
        <v>31407220383.079994</v>
      </c>
      <c r="M23" s="42">
        <v>117137811952.14999</v>
      </c>
      <c r="N23" s="42">
        <v>4212299019.7700043</v>
      </c>
      <c r="Q23" s="21"/>
    </row>
    <row r="24" spans="1:17" s="23" customFormat="1" x14ac:dyDescent="0.25">
      <c r="A24" s="45" t="s">
        <v>31</v>
      </c>
      <c r="B24" s="45" t="s">
        <v>32</v>
      </c>
      <c r="C24" s="46">
        <v>7333854</v>
      </c>
      <c r="D24" s="46">
        <v>9.9999999999999995E-7</v>
      </c>
      <c r="E24" s="46">
        <v>9.9999999999999995E-7</v>
      </c>
      <c r="F24" s="46">
        <v>7333854</v>
      </c>
      <c r="G24" s="46">
        <v>9.9999999999999995E-7</v>
      </c>
      <c r="H24" s="46">
        <v>28800184</v>
      </c>
      <c r="I24" s="46">
        <v>28800184.000000998</v>
      </c>
      <c r="J24" s="46">
        <v>9.9999999999999995E-7</v>
      </c>
      <c r="K24" s="46">
        <v>28800184</v>
      </c>
      <c r="L24" s="46">
        <v>28800184.000000998</v>
      </c>
      <c r="M24" s="46">
        <v>-21466330.000000998</v>
      </c>
      <c r="N24" s="46">
        <v>0</v>
      </c>
      <c r="Q24" s="37"/>
    </row>
    <row r="25" spans="1:17" s="23" customFormat="1" x14ac:dyDescent="0.25">
      <c r="A25" s="45" t="s">
        <v>33</v>
      </c>
      <c r="B25" s="45" t="s">
        <v>110</v>
      </c>
      <c r="C25" s="46">
        <v>77886282</v>
      </c>
      <c r="D25" s="46">
        <v>9.9999999999999995E-7</v>
      </c>
      <c r="E25" s="46">
        <v>9.9999999999999995E-7</v>
      </c>
      <c r="F25" s="46">
        <v>77886282</v>
      </c>
      <c r="G25" s="46">
        <v>5555313.9699999997</v>
      </c>
      <c r="H25" s="46">
        <v>1775359.14</v>
      </c>
      <c r="I25" s="46">
        <v>7330673.1099999994</v>
      </c>
      <c r="J25" s="46">
        <v>5555313.9699999997</v>
      </c>
      <c r="K25" s="46">
        <v>1775359.14</v>
      </c>
      <c r="L25" s="46">
        <v>7330673.1099999994</v>
      </c>
      <c r="M25" s="46">
        <v>70555608.890000001</v>
      </c>
      <c r="N25" s="46">
        <v>0</v>
      </c>
      <c r="Q25" s="37"/>
    </row>
    <row r="26" spans="1:17" s="23" customFormat="1" x14ac:dyDescent="0.25">
      <c r="A26" s="45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Q26" s="37"/>
    </row>
    <row r="27" spans="1:17" s="23" customFormat="1" x14ac:dyDescent="0.25">
      <c r="A27" s="45" t="s">
        <v>34</v>
      </c>
      <c r="B27" s="45" t="s">
        <v>111</v>
      </c>
      <c r="C27" s="46">
        <v>149009814125</v>
      </c>
      <c r="D27" s="46">
        <v>5196060375</v>
      </c>
      <c r="E27" s="46">
        <v>1537879662</v>
      </c>
      <c r="F27" s="46">
        <v>152667994838</v>
      </c>
      <c r="G27" s="46">
        <v>32354110800.969997</v>
      </c>
      <c r="H27" s="46">
        <v>3224482205.7700005</v>
      </c>
      <c r="I27" s="46">
        <v>35578593006.739998</v>
      </c>
      <c r="J27" s="46">
        <v>30413567292.969997</v>
      </c>
      <c r="K27" s="46">
        <v>952726694</v>
      </c>
      <c r="L27" s="46">
        <v>31366293986.969997</v>
      </c>
      <c r="M27" s="46">
        <v>117089401831.26001</v>
      </c>
      <c r="N27" s="46">
        <v>4212299019.7700005</v>
      </c>
      <c r="Q27" s="37"/>
    </row>
    <row r="28" spans="1:17" s="23" customFormat="1" x14ac:dyDescent="0.25">
      <c r="A28" s="45" t="s">
        <v>35</v>
      </c>
      <c r="B28" s="45" t="s">
        <v>112</v>
      </c>
      <c r="C28" s="46">
        <v>149009814125</v>
      </c>
      <c r="D28" s="46">
        <v>5196060375</v>
      </c>
      <c r="E28" s="46">
        <v>1537879662</v>
      </c>
      <c r="F28" s="46">
        <v>152667994838</v>
      </c>
      <c r="G28" s="46">
        <v>32354110800.969997</v>
      </c>
      <c r="H28" s="46">
        <v>3224482205.7700005</v>
      </c>
      <c r="I28" s="46">
        <v>35578593006.739998</v>
      </c>
      <c r="J28" s="46">
        <v>30413567292.969997</v>
      </c>
      <c r="K28" s="46">
        <v>952726694</v>
      </c>
      <c r="L28" s="46">
        <v>31366293986.969997</v>
      </c>
      <c r="M28" s="46">
        <v>117089401831.26001</v>
      </c>
      <c r="N28" s="46">
        <v>4212299019.7700005</v>
      </c>
      <c r="Q28" s="37"/>
    </row>
    <row r="29" spans="1:17" s="23" customFormat="1" x14ac:dyDescent="0.25">
      <c r="A29" s="45" t="s">
        <v>36</v>
      </c>
      <c r="B29" s="45" t="s">
        <v>113</v>
      </c>
      <c r="C29" s="46">
        <v>10659956479</v>
      </c>
      <c r="D29" s="46">
        <v>5196060375</v>
      </c>
      <c r="E29" s="46">
        <v>1537879662</v>
      </c>
      <c r="F29" s="46">
        <v>14318137192</v>
      </c>
      <c r="G29" s="46">
        <v>5421859436</v>
      </c>
      <c r="H29" s="46">
        <v>3224482205.7700005</v>
      </c>
      <c r="I29" s="46">
        <v>8646341641.7700005</v>
      </c>
      <c r="J29" s="46">
        <v>3481315928</v>
      </c>
      <c r="K29" s="46">
        <v>952726694</v>
      </c>
      <c r="L29" s="46">
        <v>4434042622</v>
      </c>
      <c r="M29" s="46">
        <v>5671795550.2299995</v>
      </c>
      <c r="N29" s="46">
        <v>4212299019.7700005</v>
      </c>
      <c r="Q29" s="37"/>
    </row>
    <row r="30" spans="1:17" s="49" customFormat="1" ht="12" x14ac:dyDescent="0.2">
      <c r="A30" s="47" t="s">
        <v>37</v>
      </c>
      <c r="B30" s="47" t="s">
        <v>114</v>
      </c>
      <c r="C30" s="48">
        <v>1000000000</v>
      </c>
      <c r="D30" s="48">
        <v>9.9999999999999995E-7</v>
      </c>
      <c r="E30" s="48">
        <v>9.9999999999999995E-7</v>
      </c>
      <c r="F30" s="48">
        <v>1000000000</v>
      </c>
      <c r="G30" s="48">
        <v>9.9999999999999995E-7</v>
      </c>
      <c r="H30" s="48">
        <v>9.9999999999999995E-7</v>
      </c>
      <c r="I30" s="48">
        <v>1.9999999999999999E-6</v>
      </c>
      <c r="J30" s="48">
        <v>9.9999999999999995E-7</v>
      </c>
      <c r="K30" s="48">
        <v>9.9999999999999995E-7</v>
      </c>
      <c r="L30" s="48">
        <v>1.9999999999999999E-6</v>
      </c>
      <c r="M30" s="48">
        <v>999999999.99999797</v>
      </c>
      <c r="N30" s="48">
        <v>0</v>
      </c>
      <c r="Q30" s="7"/>
    </row>
    <row r="31" spans="1:17" s="49" customFormat="1" ht="12" x14ac:dyDescent="0.2">
      <c r="A31" s="47" t="s">
        <v>38</v>
      </c>
      <c r="B31" s="47" t="s">
        <v>115</v>
      </c>
      <c r="C31" s="48">
        <v>89493600</v>
      </c>
      <c r="D31" s="48">
        <v>308400142</v>
      </c>
      <c r="E31" s="48">
        <v>9.9999999999999995E-7</v>
      </c>
      <c r="F31" s="48">
        <v>397893741.99999899</v>
      </c>
      <c r="G31" s="48">
        <v>397893742</v>
      </c>
      <c r="H31" s="48">
        <v>9.9999999999999995E-7</v>
      </c>
      <c r="I31" s="48">
        <v>397893742.00000101</v>
      </c>
      <c r="J31" s="48">
        <v>321513268</v>
      </c>
      <c r="K31" s="48">
        <v>48380474</v>
      </c>
      <c r="L31" s="48">
        <v>369893742</v>
      </c>
      <c r="M31" s="48">
        <v>-2.0265579223632813E-6</v>
      </c>
      <c r="N31" s="48">
        <v>28000000.000001013</v>
      </c>
      <c r="Q31" s="7"/>
    </row>
    <row r="32" spans="1:17" s="49" customFormat="1" ht="12" x14ac:dyDescent="0.2">
      <c r="A32" s="47" t="s">
        <v>39</v>
      </c>
      <c r="B32" s="47" t="s">
        <v>40</v>
      </c>
      <c r="C32" s="48">
        <v>4109270024</v>
      </c>
      <c r="D32" s="48">
        <v>9.9999999999999995E-7</v>
      </c>
      <c r="E32" s="48">
        <v>9.9999999999999995E-7</v>
      </c>
      <c r="F32" s="48">
        <v>4109270024</v>
      </c>
      <c r="G32" s="48">
        <v>9.9999999999999995E-7</v>
      </c>
      <c r="H32" s="48">
        <v>3224482205.7700005</v>
      </c>
      <c r="I32" s="48">
        <v>3224482205.7700014</v>
      </c>
      <c r="J32" s="48">
        <v>9.9999999999999995E-7</v>
      </c>
      <c r="K32" s="48">
        <v>9.9999999999999995E-7</v>
      </c>
      <c r="L32" s="48">
        <v>1.9999999999999999E-6</v>
      </c>
      <c r="M32" s="48">
        <v>884787818.22999859</v>
      </c>
      <c r="N32" s="48">
        <v>3224482205.7699995</v>
      </c>
      <c r="Q32" s="7"/>
    </row>
    <row r="33" spans="1:17" s="49" customFormat="1" ht="12" x14ac:dyDescent="0.2">
      <c r="A33" s="47" t="s">
        <v>41</v>
      </c>
      <c r="B33" s="47" t="s">
        <v>82</v>
      </c>
      <c r="C33" s="48">
        <v>1537879662</v>
      </c>
      <c r="D33" s="48">
        <v>9.9999999999999995E-7</v>
      </c>
      <c r="E33" s="48">
        <v>1537879662</v>
      </c>
      <c r="F33" s="48">
        <v>9.5367431640625E-7</v>
      </c>
      <c r="G33" s="48">
        <v>9.9999999999999995E-7</v>
      </c>
      <c r="H33" s="48">
        <v>9.9999999999999995E-7</v>
      </c>
      <c r="I33" s="48">
        <v>1.9999999999999999E-6</v>
      </c>
      <c r="J33" s="48">
        <v>9.9999999999999995E-7</v>
      </c>
      <c r="K33" s="48">
        <v>9.9999999999999995E-7</v>
      </c>
      <c r="L33" s="48">
        <v>1.9999999999999999E-6</v>
      </c>
      <c r="M33" s="48">
        <v>-1.0463256835937499E-6</v>
      </c>
      <c r="N33" s="48">
        <v>0</v>
      </c>
      <c r="Q33" s="7"/>
    </row>
    <row r="34" spans="1:17" s="49" customFormat="1" ht="12" x14ac:dyDescent="0.2">
      <c r="A34" s="47" t="s">
        <v>42</v>
      </c>
      <c r="B34" s="47" t="s">
        <v>116</v>
      </c>
      <c r="C34" s="48">
        <v>2787007732</v>
      </c>
      <c r="D34" s="48">
        <v>9.9999999999999995E-7</v>
      </c>
      <c r="E34" s="48">
        <v>9.9999999999999995E-7</v>
      </c>
      <c r="F34" s="48">
        <v>2787007732</v>
      </c>
      <c r="G34" s="48">
        <v>9.9999999999999995E-7</v>
      </c>
      <c r="H34" s="48">
        <v>9.9999999999999995E-7</v>
      </c>
      <c r="I34" s="48">
        <v>1.9999999999999999E-6</v>
      </c>
      <c r="J34" s="48">
        <v>9.9999999999999995E-7</v>
      </c>
      <c r="K34" s="48">
        <v>9.9999999999999995E-7</v>
      </c>
      <c r="L34" s="48">
        <v>1.9999999999999999E-6</v>
      </c>
      <c r="M34" s="48">
        <v>2787007731.9999981</v>
      </c>
      <c r="N34" s="48">
        <v>0</v>
      </c>
      <c r="Q34" s="7"/>
    </row>
    <row r="35" spans="1:17" s="49" customFormat="1" ht="12" x14ac:dyDescent="0.2">
      <c r="A35" s="47" t="s">
        <v>43</v>
      </c>
      <c r="B35" s="47" t="s">
        <v>117</v>
      </c>
      <c r="C35" s="48">
        <v>119637922</v>
      </c>
      <c r="D35" s="48">
        <v>4045470148</v>
      </c>
      <c r="E35" s="48">
        <v>9.9999999999999995E-7</v>
      </c>
      <c r="F35" s="48">
        <v>4165108069.999999</v>
      </c>
      <c r="G35" s="48">
        <v>4165108070</v>
      </c>
      <c r="H35" s="48">
        <v>9.9999999999999995E-7</v>
      </c>
      <c r="I35" s="48">
        <v>4165108070.000001</v>
      </c>
      <c r="J35" s="48">
        <v>3159802660</v>
      </c>
      <c r="K35" s="48">
        <v>904346220</v>
      </c>
      <c r="L35" s="48">
        <v>4064148880</v>
      </c>
      <c r="M35" s="48">
        <v>-1.9073486328125E-6</v>
      </c>
      <c r="N35" s="48">
        <v>100959190.00000095</v>
      </c>
      <c r="Q35" s="7"/>
    </row>
    <row r="36" spans="1:17" s="50" customFormat="1" ht="12" x14ac:dyDescent="0.2">
      <c r="A36" s="47" t="s">
        <v>118</v>
      </c>
      <c r="B36" s="47" t="s">
        <v>119</v>
      </c>
      <c r="C36" s="48">
        <v>1000000000</v>
      </c>
      <c r="D36" s="48">
        <v>9.9999999999999995E-7</v>
      </c>
      <c r="E36" s="48">
        <v>9.9999999999999995E-7</v>
      </c>
      <c r="F36" s="48">
        <v>1000000000</v>
      </c>
      <c r="G36" s="48">
        <v>9.9999999999999995E-7</v>
      </c>
      <c r="H36" s="48">
        <v>9.9999999999999995E-7</v>
      </c>
      <c r="I36" s="48">
        <v>1.9999999999999999E-6</v>
      </c>
      <c r="J36" s="48">
        <v>9.9999999999999995E-7</v>
      </c>
      <c r="K36" s="48">
        <v>9.9999999999999995E-7</v>
      </c>
      <c r="L36" s="48">
        <v>1.9999999999999999E-6</v>
      </c>
      <c r="M36" s="48">
        <v>999999999.99999797</v>
      </c>
      <c r="N36" s="48">
        <v>0</v>
      </c>
      <c r="Q36" s="51"/>
    </row>
    <row r="37" spans="1:17" s="49" customFormat="1" ht="12" x14ac:dyDescent="0.2">
      <c r="A37" s="47" t="s">
        <v>120</v>
      </c>
      <c r="B37" s="47" t="s">
        <v>121</v>
      </c>
      <c r="C37" s="48">
        <v>16667539</v>
      </c>
      <c r="D37" s="48">
        <v>842190085</v>
      </c>
      <c r="E37" s="48">
        <v>9.9999999999999995E-7</v>
      </c>
      <c r="F37" s="48">
        <v>858857623.99999905</v>
      </c>
      <c r="G37" s="48">
        <v>858857624</v>
      </c>
      <c r="H37" s="48">
        <v>9.9999999999999995E-7</v>
      </c>
      <c r="I37" s="48">
        <v>858857624.00000095</v>
      </c>
      <c r="J37" s="48">
        <v>9.9999999999999995E-7</v>
      </c>
      <c r="K37" s="48">
        <v>9.9999999999999995E-7</v>
      </c>
      <c r="L37" s="48">
        <v>1.9999999999999999E-6</v>
      </c>
      <c r="M37" s="48">
        <v>-1.9073486328125E-6</v>
      </c>
      <c r="N37" s="48">
        <v>858857623.99999893</v>
      </c>
      <c r="Q37" s="7"/>
    </row>
    <row r="38" spans="1:17" s="23" customFormat="1" x14ac:dyDescent="0.25">
      <c r="A38" s="45" t="s">
        <v>122</v>
      </c>
      <c r="B38" s="45" t="s">
        <v>123</v>
      </c>
      <c r="C38" s="46">
        <v>138349857646</v>
      </c>
      <c r="D38" s="46">
        <v>9.9999999999999995E-7</v>
      </c>
      <c r="E38" s="46">
        <v>9.9999999999999995E-7</v>
      </c>
      <c r="F38" s="46">
        <v>138349857646</v>
      </c>
      <c r="G38" s="46">
        <v>26932251364.969997</v>
      </c>
      <c r="H38" s="46">
        <v>9.9999999999999995E-7</v>
      </c>
      <c r="I38" s="46">
        <v>26932251364.969997</v>
      </c>
      <c r="J38" s="46">
        <v>26932251364.969997</v>
      </c>
      <c r="K38" s="46">
        <v>9.9999999999999995E-7</v>
      </c>
      <c r="L38" s="46">
        <v>26932251364.969997</v>
      </c>
      <c r="M38" s="46">
        <v>111417606281.03</v>
      </c>
      <c r="N38" s="46">
        <v>0</v>
      </c>
      <c r="Q38" s="37"/>
    </row>
    <row r="39" spans="1:17" s="20" customFormat="1" x14ac:dyDescent="0.25">
      <c r="A39" s="43"/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Q39" s="19"/>
    </row>
    <row r="40" spans="1:17" s="29" customFormat="1" x14ac:dyDescent="0.25">
      <c r="A40" s="45" t="s">
        <v>44</v>
      </c>
      <c r="B40" s="45" t="s">
        <v>45</v>
      </c>
      <c r="C40" s="46">
        <v>4116381</v>
      </c>
      <c r="D40" s="46">
        <v>9.9999999999999995E-7</v>
      </c>
      <c r="E40" s="46">
        <v>9.9999999999999995E-7</v>
      </c>
      <c r="F40" s="46">
        <v>4116381</v>
      </c>
      <c r="G40" s="46">
        <v>2487490</v>
      </c>
      <c r="H40" s="46">
        <v>2308049</v>
      </c>
      <c r="I40" s="46">
        <v>4795539</v>
      </c>
      <c r="J40" s="46">
        <v>2487490</v>
      </c>
      <c r="K40" s="46">
        <v>2308049</v>
      </c>
      <c r="L40" s="46">
        <v>4795539</v>
      </c>
      <c r="M40" s="46">
        <v>-679158</v>
      </c>
      <c r="N40" s="46">
        <v>0</v>
      </c>
      <c r="Q40" s="30"/>
    </row>
    <row r="42" spans="1:17" s="35" customFormat="1" ht="12" x14ac:dyDescent="0.2">
      <c r="A42" s="52"/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Q42" s="36"/>
    </row>
    <row r="44" spans="1:17" x14ac:dyDescent="0.25">
      <c r="A44" s="77" t="s">
        <v>143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E6C7-F8BA-42F7-987D-58AE38B94A08}">
  <dimension ref="A1:S44"/>
  <sheetViews>
    <sheetView topLeftCell="F1" workbookViewId="0">
      <selection activeCell="O5" sqref="O5"/>
    </sheetView>
  </sheetViews>
  <sheetFormatPr baseColWidth="10" defaultRowHeight="12" x14ac:dyDescent="0.2"/>
  <cols>
    <col min="1" max="1" width="18.85546875" style="80" customWidth="1"/>
    <col min="2" max="2" width="33.85546875" style="49" customWidth="1"/>
    <col min="3" max="3" width="17.5703125" style="7" customWidth="1"/>
    <col min="4" max="4" width="16.140625" style="7" customWidth="1"/>
    <col min="5" max="5" width="16" style="7" customWidth="1"/>
    <col min="6" max="6" width="16.140625" style="7" customWidth="1"/>
    <col min="7" max="7" width="16.7109375" style="7" customWidth="1"/>
    <col min="8" max="8" width="17" style="7" customWidth="1"/>
    <col min="9" max="9" width="16.5703125" style="7" customWidth="1"/>
    <col min="10" max="10" width="16.7109375" style="7" customWidth="1"/>
    <col min="11" max="11" width="16.85546875" style="7" customWidth="1"/>
    <col min="12" max="12" width="17.7109375" style="7" customWidth="1"/>
    <col min="13" max="13" width="16" style="7" customWidth="1"/>
    <col min="14" max="14" width="16.140625" style="7" customWidth="1"/>
    <col min="15" max="15" width="16" style="7" customWidth="1"/>
    <col min="16" max="16" width="9.85546875" style="7" customWidth="1"/>
    <col min="17" max="17" width="23.85546875" style="49" customWidth="1"/>
    <col min="18" max="18" width="11.42578125" style="49"/>
    <col min="19" max="19" width="10.7109375" style="49" customWidth="1"/>
    <col min="20" max="16384" width="11.42578125" style="49"/>
  </cols>
  <sheetData>
    <row r="1" spans="1:19" s="56" customFormat="1" ht="21" x14ac:dyDescent="0.3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55"/>
    </row>
    <row r="2" spans="1:19" s="56" customFormat="1" ht="21" x14ac:dyDescent="0.35">
      <c r="A2" s="84" t="s">
        <v>132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57"/>
      <c r="R2" s="58"/>
      <c r="S2" s="58"/>
    </row>
    <row r="3" spans="1:19" s="56" customFormat="1" ht="12" customHeight="1" x14ac:dyDescent="0.35">
      <c r="A3" s="59"/>
      <c r="B3" s="54"/>
      <c r="C3" s="54"/>
      <c r="D3" s="54"/>
      <c r="E3" s="54"/>
      <c r="F3" s="54"/>
      <c r="G3" s="54"/>
      <c r="H3" s="60"/>
      <c r="I3" s="60"/>
      <c r="J3" s="54"/>
      <c r="K3" s="60"/>
      <c r="L3" s="54"/>
      <c r="M3" s="60"/>
      <c r="N3" s="54"/>
      <c r="O3" s="60"/>
      <c r="P3" s="57"/>
      <c r="R3" s="58"/>
      <c r="S3" s="58"/>
    </row>
    <row r="4" spans="1:19" s="66" customFormat="1" ht="27.75" customHeight="1" x14ac:dyDescent="0.25">
      <c r="A4" s="61" t="s">
        <v>1</v>
      </c>
      <c r="B4" s="62" t="s">
        <v>2</v>
      </c>
      <c r="C4" s="63" t="s">
        <v>133</v>
      </c>
      <c r="D4" s="63" t="s">
        <v>9</v>
      </c>
      <c r="E4" s="63" t="s">
        <v>10</v>
      </c>
      <c r="F4" s="63" t="s">
        <v>134</v>
      </c>
      <c r="G4" s="63" t="s">
        <v>135</v>
      </c>
      <c r="H4" s="63" t="s">
        <v>7</v>
      </c>
      <c r="I4" s="64" t="s">
        <v>136</v>
      </c>
      <c r="J4" s="64" t="s">
        <v>137</v>
      </c>
      <c r="K4" s="64" t="s">
        <v>12</v>
      </c>
      <c r="L4" s="63" t="s">
        <v>5</v>
      </c>
      <c r="M4" s="65" t="s">
        <v>138</v>
      </c>
      <c r="N4" s="65" t="s">
        <v>139</v>
      </c>
      <c r="O4" s="65" t="s">
        <v>13</v>
      </c>
    </row>
    <row r="5" spans="1:19" customFormat="1" ht="17.25" customHeight="1" x14ac:dyDescent="0.25">
      <c r="A5" s="14">
        <v>0</v>
      </c>
      <c r="B5" s="67" t="s">
        <v>8</v>
      </c>
      <c r="C5" s="38">
        <f t="shared" ref="C5:O5" si="0">+C7+C31+C36+C41</f>
        <v>202533541757</v>
      </c>
      <c r="D5" s="38">
        <f t="shared" si="0"/>
        <v>14473459782.650002</v>
      </c>
      <c r="E5" s="38">
        <f t="shared" si="0"/>
        <v>1562291494</v>
      </c>
      <c r="F5" s="38">
        <f t="shared" si="0"/>
        <v>14561139653</v>
      </c>
      <c r="G5" s="38">
        <f t="shared" si="0"/>
        <v>-14561139653</v>
      </c>
      <c r="H5" s="38">
        <f t="shared" si="0"/>
        <v>215444710045.64999</v>
      </c>
      <c r="I5" s="38">
        <f t="shared" si="0"/>
        <v>46465247442.19001</v>
      </c>
      <c r="J5" s="38">
        <f t="shared" si="0"/>
        <v>19872781722.509998</v>
      </c>
      <c r="K5" s="38">
        <f t="shared" si="0"/>
        <v>66338029164.700012</v>
      </c>
      <c r="L5" s="38">
        <f t="shared" si="0"/>
        <v>149106680880.94998</v>
      </c>
      <c r="M5" s="38">
        <f t="shared" si="0"/>
        <v>8899993564.2999992</v>
      </c>
      <c r="N5" s="38">
        <f t="shared" si="0"/>
        <v>11533971538.98</v>
      </c>
      <c r="O5" s="38">
        <f t="shared" si="0"/>
        <v>20433965103.279999</v>
      </c>
      <c r="P5" s="4"/>
    </row>
    <row r="6" spans="1:19" customFormat="1" ht="9" customHeight="1" x14ac:dyDescent="0.25">
      <c r="A6" s="68"/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4"/>
    </row>
    <row r="7" spans="1:19" s="71" customFormat="1" ht="13.5" customHeight="1" x14ac:dyDescent="0.25">
      <c r="A7" s="41" t="s">
        <v>46</v>
      </c>
      <c r="B7" s="41" t="s">
        <v>89</v>
      </c>
      <c r="C7" s="42">
        <v>29047429416</v>
      </c>
      <c r="D7" s="42">
        <v>725486929.87</v>
      </c>
      <c r="E7" s="42">
        <v>965483733.60000002</v>
      </c>
      <c r="F7" s="42">
        <v>9891991</v>
      </c>
      <c r="G7" s="42">
        <v>-9891991</v>
      </c>
      <c r="H7" s="42">
        <v>28807432612.27</v>
      </c>
      <c r="I7" s="42">
        <v>5110338639.3100004</v>
      </c>
      <c r="J7" s="42">
        <v>6899521905.3000002</v>
      </c>
      <c r="K7" s="42">
        <v>12009860544.610001</v>
      </c>
      <c r="L7" s="42">
        <v>16797572067.66</v>
      </c>
      <c r="M7" s="42">
        <v>2456080031.6399994</v>
      </c>
      <c r="N7" s="42">
        <v>4035458423.9399996</v>
      </c>
      <c r="O7" s="42">
        <v>6491538455.579999</v>
      </c>
    </row>
    <row r="8" spans="1:19" s="72" customFormat="1" ht="15" x14ac:dyDescent="0.25">
      <c r="A8" s="45" t="s">
        <v>47</v>
      </c>
      <c r="B8" s="45" t="s">
        <v>48</v>
      </c>
      <c r="C8" s="46">
        <v>9676713935</v>
      </c>
      <c r="D8" s="46">
        <v>48302699.870000005</v>
      </c>
      <c r="E8" s="46">
        <v>109520880.34</v>
      </c>
      <c r="F8" s="46">
        <v>0</v>
      </c>
      <c r="G8" s="46">
        <v>0</v>
      </c>
      <c r="H8" s="46">
        <v>9615495754.5300007</v>
      </c>
      <c r="I8" s="46">
        <v>1302898884</v>
      </c>
      <c r="J8" s="46">
        <v>1512580128</v>
      </c>
      <c r="K8" s="46">
        <v>2815479012</v>
      </c>
      <c r="L8" s="46">
        <v>6800016742.5300007</v>
      </c>
      <c r="M8" s="46">
        <v>1302753984</v>
      </c>
      <c r="N8" s="46">
        <v>1508196906</v>
      </c>
      <c r="O8" s="46">
        <v>2810950890</v>
      </c>
    </row>
    <row r="9" spans="1:19" s="73" customFormat="1" ht="15" x14ac:dyDescent="0.25">
      <c r="A9" s="43" t="s">
        <v>49</v>
      </c>
      <c r="B9" s="43" t="s">
        <v>50</v>
      </c>
      <c r="C9" s="44">
        <v>6617818279</v>
      </c>
      <c r="D9" s="44">
        <v>48302699.870000005</v>
      </c>
      <c r="E9" s="44">
        <v>92356624.340000004</v>
      </c>
      <c r="F9" s="44">
        <v>0</v>
      </c>
      <c r="G9" s="44">
        <v>0</v>
      </c>
      <c r="H9" s="44">
        <v>6573764354.5299997</v>
      </c>
      <c r="I9" s="44">
        <v>1063667871</v>
      </c>
      <c r="J9" s="44">
        <v>1249079923</v>
      </c>
      <c r="K9" s="44">
        <v>2312747794</v>
      </c>
      <c r="L9" s="44">
        <v>4261016560.5299997</v>
      </c>
      <c r="M9" s="44">
        <v>1063522971</v>
      </c>
      <c r="N9" s="44">
        <v>1244696701</v>
      </c>
      <c r="O9" s="44">
        <v>2308219672</v>
      </c>
    </row>
    <row r="10" spans="1:19" s="73" customFormat="1" ht="15" x14ac:dyDescent="0.25">
      <c r="A10" s="43" t="s">
        <v>51</v>
      </c>
      <c r="B10" s="43" t="s">
        <v>52</v>
      </c>
      <c r="C10" s="44">
        <v>3058895656</v>
      </c>
      <c r="D10" s="44">
        <v>0</v>
      </c>
      <c r="E10" s="44">
        <v>17164256</v>
      </c>
      <c r="F10" s="44">
        <v>0</v>
      </c>
      <c r="G10" s="44">
        <v>0</v>
      </c>
      <c r="H10" s="44">
        <v>3041731400</v>
      </c>
      <c r="I10" s="44">
        <v>239231013</v>
      </c>
      <c r="J10" s="44">
        <v>263500205</v>
      </c>
      <c r="K10" s="44">
        <v>502731218</v>
      </c>
      <c r="L10" s="44">
        <v>2539000182</v>
      </c>
      <c r="M10" s="44">
        <v>239231013</v>
      </c>
      <c r="N10" s="44">
        <v>263500205</v>
      </c>
      <c r="O10" s="44">
        <v>502731218</v>
      </c>
      <c r="Q10" s="74"/>
    </row>
    <row r="11" spans="1:19" s="72" customFormat="1" ht="15" x14ac:dyDescent="0.25">
      <c r="A11" s="45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Q11" s="39"/>
    </row>
    <row r="12" spans="1:19" s="72" customFormat="1" ht="15" x14ac:dyDescent="0.25">
      <c r="A12" s="45" t="s">
        <v>53</v>
      </c>
      <c r="B12" s="45" t="s">
        <v>54</v>
      </c>
      <c r="C12" s="46">
        <v>18190639032</v>
      </c>
      <c r="D12" s="46">
        <v>0</v>
      </c>
      <c r="E12" s="46">
        <v>855962853.25999999</v>
      </c>
      <c r="F12" s="46">
        <v>0</v>
      </c>
      <c r="G12" s="46">
        <v>-9891991</v>
      </c>
      <c r="H12" s="46">
        <v>17324784187.740002</v>
      </c>
      <c r="I12" s="46">
        <v>3716088368.3099995</v>
      </c>
      <c r="J12" s="46">
        <v>4656600790.2700005</v>
      </c>
      <c r="K12" s="46">
        <v>8372689158.5799999</v>
      </c>
      <c r="L12" s="46">
        <v>8952095029.1600018</v>
      </c>
      <c r="M12" s="46">
        <v>1064074942.4399996</v>
      </c>
      <c r="N12" s="46">
        <v>1804293755.9099998</v>
      </c>
      <c r="O12" s="46">
        <v>2868368698.3499994</v>
      </c>
      <c r="Q12" s="39"/>
    </row>
    <row r="13" spans="1:19" s="34" customFormat="1" ht="12.75" x14ac:dyDescent="0.2">
      <c r="A13" s="81" t="s">
        <v>55</v>
      </c>
      <c r="B13" s="81" t="s">
        <v>56</v>
      </c>
      <c r="C13" s="82">
        <v>205057673</v>
      </c>
      <c r="D13" s="82">
        <v>0</v>
      </c>
      <c r="E13" s="82">
        <v>0</v>
      </c>
      <c r="F13" s="82">
        <v>0</v>
      </c>
      <c r="G13" s="82">
        <v>0</v>
      </c>
      <c r="H13" s="82">
        <v>205057673</v>
      </c>
      <c r="I13" s="82">
        <v>9783198</v>
      </c>
      <c r="J13" s="82">
        <v>70000</v>
      </c>
      <c r="K13" s="82">
        <v>9853198</v>
      </c>
      <c r="L13" s="82">
        <v>195204475</v>
      </c>
      <c r="M13" s="82">
        <v>0</v>
      </c>
      <c r="N13" s="82">
        <v>70000</v>
      </c>
      <c r="O13" s="82">
        <v>70000</v>
      </c>
      <c r="Q13" s="33"/>
    </row>
    <row r="14" spans="1:19" s="34" customFormat="1" ht="12.75" x14ac:dyDescent="0.2">
      <c r="A14" s="81" t="s">
        <v>57</v>
      </c>
      <c r="B14" s="81" t="s">
        <v>58</v>
      </c>
      <c r="C14" s="82">
        <v>17985581359</v>
      </c>
      <c r="D14" s="82">
        <v>0</v>
      </c>
      <c r="E14" s="82">
        <v>855962853.25999999</v>
      </c>
      <c r="F14" s="82">
        <v>0</v>
      </c>
      <c r="G14" s="82">
        <v>-9891991</v>
      </c>
      <c r="H14" s="82">
        <v>17119726514.74</v>
      </c>
      <c r="I14" s="82">
        <v>3706305170.3099995</v>
      </c>
      <c r="J14" s="82">
        <v>4656530790.2700005</v>
      </c>
      <c r="K14" s="82">
        <v>8362835960.5799999</v>
      </c>
      <c r="L14" s="82">
        <v>8756890554.1599998</v>
      </c>
      <c r="M14" s="82">
        <v>1064074942.4399996</v>
      </c>
      <c r="N14" s="82">
        <v>1804223755.9099998</v>
      </c>
      <c r="O14" s="82">
        <v>2868298698.3499994</v>
      </c>
      <c r="Q14" s="33"/>
    </row>
    <row r="15" spans="1:19" s="34" customFormat="1" ht="12.75" x14ac:dyDescent="0.2">
      <c r="A15" s="81"/>
      <c r="B15" s="81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Q15" s="33"/>
    </row>
    <row r="16" spans="1:19" s="72" customFormat="1" ht="15" x14ac:dyDescent="0.25">
      <c r="A16" s="45" t="s">
        <v>60</v>
      </c>
      <c r="B16" s="45" t="s">
        <v>61</v>
      </c>
      <c r="C16" s="46">
        <v>611477640</v>
      </c>
      <c r="D16" s="46">
        <v>600000000</v>
      </c>
      <c r="E16" s="46">
        <v>0</v>
      </c>
      <c r="F16" s="46">
        <v>0</v>
      </c>
      <c r="G16" s="46">
        <v>0</v>
      </c>
      <c r="H16" s="46">
        <v>1211477640</v>
      </c>
      <c r="I16" s="46">
        <v>880093</v>
      </c>
      <c r="J16" s="46">
        <v>634559958.02999997</v>
      </c>
      <c r="K16" s="46">
        <v>635440051.02999997</v>
      </c>
      <c r="L16" s="46">
        <v>576037588.97000003</v>
      </c>
      <c r="M16" s="46">
        <v>880093</v>
      </c>
      <c r="N16" s="46">
        <v>626759958.02999997</v>
      </c>
      <c r="O16" s="46">
        <v>627640051.02999997</v>
      </c>
      <c r="Q16" s="39"/>
    </row>
    <row r="17" spans="1:17" s="34" customFormat="1" ht="12.75" x14ac:dyDescent="0.2">
      <c r="A17" s="81" t="s">
        <v>83</v>
      </c>
      <c r="B17" s="81" t="s">
        <v>84</v>
      </c>
      <c r="C17" s="82">
        <v>11477640</v>
      </c>
      <c r="D17" s="82">
        <v>0</v>
      </c>
      <c r="E17" s="82">
        <v>0</v>
      </c>
      <c r="F17" s="82">
        <v>0</v>
      </c>
      <c r="G17" s="82">
        <v>0</v>
      </c>
      <c r="H17" s="82">
        <v>11477640</v>
      </c>
      <c r="I17" s="82">
        <v>795100</v>
      </c>
      <c r="J17" s="82">
        <v>1662900</v>
      </c>
      <c r="K17" s="82">
        <v>2458000</v>
      </c>
      <c r="L17" s="82">
        <v>9019640</v>
      </c>
      <c r="M17" s="82">
        <v>795100</v>
      </c>
      <c r="N17" s="82">
        <v>1662900</v>
      </c>
      <c r="O17" s="82">
        <v>2458000</v>
      </c>
      <c r="Q17" s="33"/>
    </row>
    <row r="18" spans="1:17" s="34" customFormat="1" ht="12.75" x14ac:dyDescent="0.2">
      <c r="A18" s="81" t="s">
        <v>62</v>
      </c>
      <c r="B18" s="81" t="s">
        <v>63</v>
      </c>
      <c r="C18" s="82">
        <v>600000000</v>
      </c>
      <c r="D18" s="82">
        <v>600000000</v>
      </c>
      <c r="E18" s="82">
        <v>0</v>
      </c>
      <c r="F18" s="82">
        <v>0</v>
      </c>
      <c r="G18" s="82">
        <v>0</v>
      </c>
      <c r="H18" s="82">
        <v>1200000000</v>
      </c>
      <c r="I18" s="82">
        <v>84993</v>
      </c>
      <c r="J18" s="82">
        <v>632897058.02999997</v>
      </c>
      <c r="K18" s="82">
        <v>632982051.02999997</v>
      </c>
      <c r="L18" s="82">
        <v>567017948.97000003</v>
      </c>
      <c r="M18" s="82">
        <v>84993</v>
      </c>
      <c r="N18" s="82">
        <v>625097058.02999997</v>
      </c>
      <c r="O18" s="82">
        <v>625182051.02999997</v>
      </c>
      <c r="Q18" s="33"/>
    </row>
    <row r="19" spans="1:17" s="72" customFormat="1" ht="15" x14ac:dyDescent="0.25">
      <c r="A19" s="45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Q19" s="39"/>
    </row>
    <row r="20" spans="1:17" s="72" customFormat="1" ht="15" x14ac:dyDescent="0.25">
      <c r="A20" s="45" t="s">
        <v>64</v>
      </c>
      <c r="B20" s="45" t="s">
        <v>65</v>
      </c>
      <c r="C20" s="46">
        <v>205000000</v>
      </c>
      <c r="D20" s="46">
        <v>77184230</v>
      </c>
      <c r="E20" s="46">
        <v>0</v>
      </c>
      <c r="F20" s="46">
        <v>0</v>
      </c>
      <c r="G20" s="46">
        <v>0</v>
      </c>
      <c r="H20" s="46">
        <v>282184230</v>
      </c>
      <c r="I20" s="46">
        <v>8000000</v>
      </c>
      <c r="J20" s="46">
        <v>42000000</v>
      </c>
      <c r="K20" s="46">
        <v>50000000</v>
      </c>
      <c r="L20" s="46">
        <v>232184230</v>
      </c>
      <c r="M20" s="46">
        <v>8000000</v>
      </c>
      <c r="N20" s="46">
        <v>42000000</v>
      </c>
      <c r="O20" s="46">
        <v>50000000</v>
      </c>
      <c r="Q20" s="39"/>
    </row>
    <row r="21" spans="1:17" s="34" customFormat="1" ht="12.75" x14ac:dyDescent="0.2">
      <c r="A21" s="81" t="s">
        <v>66</v>
      </c>
      <c r="B21" s="81" t="s">
        <v>67</v>
      </c>
      <c r="C21" s="82">
        <v>205000000</v>
      </c>
      <c r="D21" s="82">
        <v>77184230</v>
      </c>
      <c r="E21" s="82">
        <v>0</v>
      </c>
      <c r="F21" s="82">
        <v>0</v>
      </c>
      <c r="G21" s="82">
        <v>0</v>
      </c>
      <c r="H21" s="82">
        <v>282184230</v>
      </c>
      <c r="I21" s="82">
        <v>8000000</v>
      </c>
      <c r="J21" s="82">
        <v>42000000</v>
      </c>
      <c r="K21" s="82">
        <v>50000000</v>
      </c>
      <c r="L21" s="82">
        <v>232184230</v>
      </c>
      <c r="M21" s="82">
        <v>8000000</v>
      </c>
      <c r="N21" s="82">
        <v>42000000</v>
      </c>
      <c r="O21" s="82">
        <v>50000000</v>
      </c>
      <c r="Q21" s="33"/>
    </row>
    <row r="22" spans="1:17" s="73" customFormat="1" ht="15" x14ac:dyDescent="0.25">
      <c r="A22" s="43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74"/>
    </row>
    <row r="23" spans="1:17" s="72" customFormat="1" ht="15" x14ac:dyDescent="0.25">
      <c r="A23" s="45" t="s">
        <v>68</v>
      </c>
      <c r="B23" s="45" t="s">
        <v>90</v>
      </c>
      <c r="C23" s="46">
        <v>363598809</v>
      </c>
      <c r="D23" s="46">
        <v>0</v>
      </c>
      <c r="E23" s="46">
        <v>0</v>
      </c>
      <c r="F23" s="46">
        <v>9891991</v>
      </c>
      <c r="G23" s="46">
        <v>0</v>
      </c>
      <c r="H23" s="46">
        <v>373490800</v>
      </c>
      <c r="I23" s="46">
        <v>82471294</v>
      </c>
      <c r="J23" s="46">
        <v>53781029</v>
      </c>
      <c r="K23" s="46">
        <v>136252323</v>
      </c>
      <c r="L23" s="46">
        <v>237238477</v>
      </c>
      <c r="M23" s="46">
        <v>80371012.199999988</v>
      </c>
      <c r="N23" s="46">
        <v>54207804</v>
      </c>
      <c r="O23" s="46">
        <v>134578816.19999999</v>
      </c>
      <c r="Q23" s="39"/>
    </row>
    <row r="24" spans="1:17" s="34" customFormat="1" ht="12.75" x14ac:dyDescent="0.2">
      <c r="A24" s="81" t="s">
        <v>69</v>
      </c>
      <c r="B24" s="81" t="s">
        <v>70</v>
      </c>
      <c r="C24" s="82">
        <v>75000000</v>
      </c>
      <c r="D24" s="82">
        <v>0</v>
      </c>
      <c r="E24" s="82">
        <v>0</v>
      </c>
      <c r="F24" s="82">
        <v>0</v>
      </c>
      <c r="G24" s="82">
        <v>0</v>
      </c>
      <c r="H24" s="82">
        <v>75000000</v>
      </c>
      <c r="I24" s="82">
        <v>7550600</v>
      </c>
      <c r="J24" s="82">
        <v>656800</v>
      </c>
      <c r="K24" s="82">
        <v>8207400</v>
      </c>
      <c r="L24" s="82">
        <v>66792600</v>
      </c>
      <c r="M24" s="82">
        <v>6278655.25</v>
      </c>
      <c r="N24" s="82">
        <v>999150</v>
      </c>
      <c r="O24" s="82">
        <v>7277805.25</v>
      </c>
      <c r="Q24" s="33"/>
    </row>
    <row r="25" spans="1:17" s="34" customFormat="1" ht="12.75" x14ac:dyDescent="0.2">
      <c r="A25" s="81" t="s">
        <v>85</v>
      </c>
      <c r="B25" s="81" t="s">
        <v>86</v>
      </c>
      <c r="C25" s="82">
        <v>81409437</v>
      </c>
      <c r="D25" s="82">
        <v>0</v>
      </c>
      <c r="E25" s="82">
        <v>0</v>
      </c>
      <c r="F25" s="82">
        <v>0</v>
      </c>
      <c r="G25" s="82">
        <v>0</v>
      </c>
      <c r="H25" s="82">
        <v>81409437</v>
      </c>
      <c r="I25" s="82">
        <v>18009362</v>
      </c>
      <c r="J25" s="82">
        <v>1334290</v>
      </c>
      <c r="K25" s="82">
        <v>19343652</v>
      </c>
      <c r="L25" s="82">
        <v>62065785</v>
      </c>
      <c r="M25" s="82">
        <v>18009362</v>
      </c>
      <c r="N25" s="82">
        <v>1334290</v>
      </c>
      <c r="O25" s="82">
        <v>19343652</v>
      </c>
      <c r="Q25" s="33"/>
    </row>
    <row r="26" spans="1:17" s="34" customFormat="1" ht="12.75" x14ac:dyDescent="0.2">
      <c r="A26" s="81" t="s">
        <v>87</v>
      </c>
      <c r="B26" s="81" t="s">
        <v>88</v>
      </c>
      <c r="C26" s="82">
        <v>43165292</v>
      </c>
      <c r="D26" s="82">
        <v>0</v>
      </c>
      <c r="E26" s="82">
        <v>0</v>
      </c>
      <c r="F26" s="82">
        <v>0</v>
      </c>
      <c r="G26" s="82">
        <v>0</v>
      </c>
      <c r="H26" s="82">
        <v>43165292</v>
      </c>
      <c r="I26" s="82">
        <v>5354810</v>
      </c>
      <c r="J26" s="82">
        <v>9410966</v>
      </c>
      <c r="K26" s="82">
        <v>14765776</v>
      </c>
      <c r="L26" s="82">
        <v>28399516</v>
      </c>
      <c r="M26" s="82">
        <v>4526472.9499999993</v>
      </c>
      <c r="N26" s="82">
        <v>9495391</v>
      </c>
      <c r="O26" s="82">
        <v>14021863.949999999</v>
      </c>
      <c r="Q26" s="33"/>
    </row>
    <row r="27" spans="1:17" s="34" customFormat="1" ht="12.75" x14ac:dyDescent="0.2">
      <c r="A27" s="81" t="s">
        <v>71</v>
      </c>
      <c r="B27" s="81" t="s">
        <v>72</v>
      </c>
      <c r="C27" s="82">
        <v>102037350</v>
      </c>
      <c r="D27" s="82">
        <v>0</v>
      </c>
      <c r="E27" s="82">
        <v>0</v>
      </c>
      <c r="F27" s="82">
        <v>9891991</v>
      </c>
      <c r="G27" s="82">
        <v>0</v>
      </c>
      <c r="H27" s="82">
        <v>111929341</v>
      </c>
      <c r="I27" s="82">
        <v>45256973</v>
      </c>
      <c r="J27" s="82">
        <v>42378973</v>
      </c>
      <c r="K27" s="82">
        <v>87635946</v>
      </c>
      <c r="L27" s="82">
        <v>24293395</v>
      </c>
      <c r="M27" s="82">
        <v>45256973</v>
      </c>
      <c r="N27" s="82">
        <v>42378973</v>
      </c>
      <c r="O27" s="82">
        <v>87635946</v>
      </c>
      <c r="Q27" s="33"/>
    </row>
    <row r="28" spans="1:17" s="34" customFormat="1" ht="12.75" x14ac:dyDescent="0.2">
      <c r="A28" s="81" t="s">
        <v>73</v>
      </c>
      <c r="B28" s="81" t="s">
        <v>91</v>
      </c>
      <c r="C28" s="82">
        <v>11986730</v>
      </c>
      <c r="D28" s="82">
        <v>0</v>
      </c>
      <c r="E28" s="82">
        <v>0</v>
      </c>
      <c r="F28" s="82">
        <v>0</v>
      </c>
      <c r="G28" s="82">
        <v>0</v>
      </c>
      <c r="H28" s="82">
        <v>11986730</v>
      </c>
      <c r="I28" s="82">
        <v>0</v>
      </c>
      <c r="J28" s="82">
        <v>0</v>
      </c>
      <c r="K28" s="82">
        <v>0</v>
      </c>
      <c r="L28" s="82">
        <v>11986730</v>
      </c>
      <c r="M28" s="82">
        <v>0</v>
      </c>
      <c r="N28" s="82">
        <v>0</v>
      </c>
      <c r="O28" s="82">
        <v>0</v>
      </c>
      <c r="Q28" s="33"/>
    </row>
    <row r="29" spans="1:17" s="34" customFormat="1" ht="12.75" x14ac:dyDescent="0.2">
      <c r="A29" s="81" t="s">
        <v>140</v>
      </c>
      <c r="B29" s="81" t="s">
        <v>141</v>
      </c>
      <c r="C29" s="82">
        <v>50000000</v>
      </c>
      <c r="D29" s="82">
        <v>0</v>
      </c>
      <c r="E29" s="82">
        <v>0</v>
      </c>
      <c r="F29" s="82">
        <v>0</v>
      </c>
      <c r="G29" s="82">
        <v>0</v>
      </c>
      <c r="H29" s="82">
        <v>50000000</v>
      </c>
      <c r="I29" s="82">
        <v>6299549</v>
      </c>
      <c r="J29" s="82">
        <v>0</v>
      </c>
      <c r="K29" s="82">
        <v>6299549</v>
      </c>
      <c r="L29" s="82">
        <v>43700451</v>
      </c>
      <c r="M29" s="82">
        <v>6299549</v>
      </c>
      <c r="N29" s="82">
        <v>0</v>
      </c>
      <c r="O29" s="82">
        <v>6299549</v>
      </c>
      <c r="Q29" s="33"/>
    </row>
    <row r="30" spans="1:17" s="72" customFormat="1" ht="15" x14ac:dyDescent="0.25">
      <c r="A30" s="43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Q30" s="74"/>
    </row>
    <row r="31" spans="1:17" s="71" customFormat="1" ht="17.25" customHeight="1" x14ac:dyDescent="0.25">
      <c r="A31" s="41" t="s">
        <v>74</v>
      </c>
      <c r="B31" s="41" t="s">
        <v>92</v>
      </c>
      <c r="C31" s="42">
        <v>163652389254</v>
      </c>
      <c r="D31" s="42">
        <v>10286117848.17</v>
      </c>
      <c r="E31" s="42">
        <v>51000006.179999985</v>
      </c>
      <c r="F31" s="42">
        <v>14551247662</v>
      </c>
      <c r="G31" s="42">
        <v>-14551247662</v>
      </c>
      <c r="H31" s="42">
        <v>173887507095.98999</v>
      </c>
      <c r="I31" s="42">
        <v>40089627086.280014</v>
      </c>
      <c r="J31" s="42">
        <v>12973259858.529999</v>
      </c>
      <c r="K31" s="42">
        <v>53062886944.810013</v>
      </c>
      <c r="L31" s="42">
        <v>120824620151.17998</v>
      </c>
      <c r="M31" s="42">
        <v>6264827562.6599998</v>
      </c>
      <c r="N31" s="42">
        <v>7216685195.3600006</v>
      </c>
      <c r="O31" s="42">
        <v>13481512758.02</v>
      </c>
      <c r="Q31" s="75"/>
    </row>
    <row r="32" spans="1:17" s="72" customFormat="1" ht="15" x14ac:dyDescent="0.25">
      <c r="A32" s="45" t="s">
        <v>75</v>
      </c>
      <c r="B32" s="45" t="s">
        <v>54</v>
      </c>
      <c r="C32" s="46">
        <v>163652389254</v>
      </c>
      <c r="D32" s="46">
        <v>10286117848.17</v>
      </c>
      <c r="E32" s="46">
        <v>51000006.179999985</v>
      </c>
      <c r="F32" s="46">
        <v>14551247662</v>
      </c>
      <c r="G32" s="46">
        <v>-14551247662</v>
      </c>
      <c r="H32" s="46">
        <v>173887507095.98999</v>
      </c>
      <c r="I32" s="46">
        <v>40089627086.280014</v>
      </c>
      <c r="J32" s="46">
        <v>12973259858.529999</v>
      </c>
      <c r="K32" s="46">
        <v>53062886944.810013</v>
      </c>
      <c r="L32" s="46">
        <v>120824620151.17998</v>
      </c>
      <c r="M32" s="46">
        <v>6264827562.6599998</v>
      </c>
      <c r="N32" s="46">
        <v>7216685195.3600006</v>
      </c>
      <c r="O32" s="46">
        <v>13481512758.02</v>
      </c>
      <c r="Q32" s="39"/>
    </row>
    <row r="33" spans="1:17" s="34" customFormat="1" ht="12.75" x14ac:dyDescent="0.2">
      <c r="A33" s="81" t="s">
        <v>76</v>
      </c>
      <c r="B33" s="81" t="s">
        <v>56</v>
      </c>
      <c r="C33" s="82">
        <v>162699072052</v>
      </c>
      <c r="D33" s="82">
        <v>10215371159.09</v>
      </c>
      <c r="E33" s="82">
        <v>51000006.179999985</v>
      </c>
      <c r="F33" s="82">
        <v>14551247662</v>
      </c>
      <c r="G33" s="82">
        <v>-14551247662</v>
      </c>
      <c r="H33" s="82">
        <v>172863443204.91</v>
      </c>
      <c r="I33" s="82">
        <v>39632743340.200012</v>
      </c>
      <c r="J33" s="82">
        <v>12969889858.529999</v>
      </c>
      <c r="K33" s="82">
        <v>52602633198.730011</v>
      </c>
      <c r="L33" s="82">
        <v>120260810006.17999</v>
      </c>
      <c r="M33" s="82">
        <v>6264411062.6599998</v>
      </c>
      <c r="N33" s="82">
        <v>7142568505.3600006</v>
      </c>
      <c r="O33" s="82">
        <v>13406979568.02</v>
      </c>
      <c r="Q33" s="33"/>
    </row>
    <row r="34" spans="1:17" s="34" customFormat="1" ht="12.75" x14ac:dyDescent="0.2">
      <c r="A34" s="81" t="s">
        <v>77</v>
      </c>
      <c r="B34" s="81" t="s">
        <v>58</v>
      </c>
      <c r="C34" s="82">
        <v>953317202</v>
      </c>
      <c r="D34" s="82">
        <v>70746689.079999998</v>
      </c>
      <c r="E34" s="82">
        <v>0</v>
      </c>
      <c r="F34" s="82">
        <v>0</v>
      </c>
      <c r="G34" s="82">
        <v>0</v>
      </c>
      <c r="H34" s="82">
        <v>1024063891.08</v>
      </c>
      <c r="I34" s="82">
        <v>456883746.07999998</v>
      </c>
      <c r="J34" s="82">
        <v>3370000</v>
      </c>
      <c r="K34" s="82">
        <v>460253746.07999998</v>
      </c>
      <c r="L34" s="82">
        <v>563810145</v>
      </c>
      <c r="M34" s="82">
        <v>416500</v>
      </c>
      <c r="N34" s="82">
        <v>74116690</v>
      </c>
      <c r="O34" s="82">
        <v>74533190</v>
      </c>
      <c r="Q34" s="33"/>
    </row>
    <row r="35" spans="1:17" s="72" customFormat="1" ht="15" x14ac:dyDescent="0.25">
      <c r="A35" s="43"/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Q35" s="74"/>
    </row>
    <row r="36" spans="1:17" s="71" customFormat="1" ht="17.25" customHeight="1" x14ac:dyDescent="0.25">
      <c r="A36" s="41" t="s">
        <v>94</v>
      </c>
      <c r="B36" s="41" t="s">
        <v>95</v>
      </c>
      <c r="C36" s="42">
        <v>9833723087</v>
      </c>
      <c r="D36" s="42">
        <v>90000</v>
      </c>
      <c r="E36" s="42">
        <v>154653944.40000001</v>
      </c>
      <c r="F36" s="42">
        <v>0</v>
      </c>
      <c r="G36" s="42">
        <v>0</v>
      </c>
      <c r="H36" s="42">
        <v>9679159142.6000004</v>
      </c>
      <c r="I36" s="42">
        <v>1265281716.5999999</v>
      </c>
      <c r="J36" s="42">
        <v>-41.32</v>
      </c>
      <c r="K36" s="42">
        <v>1265281675.28</v>
      </c>
      <c r="L36" s="42">
        <v>8413877467.3200006</v>
      </c>
      <c r="M36" s="42">
        <v>179085970</v>
      </c>
      <c r="N36" s="42">
        <v>281827919.68000001</v>
      </c>
      <c r="O36" s="42">
        <v>460913889.68000001</v>
      </c>
      <c r="Q36" s="75"/>
    </row>
    <row r="37" spans="1:17" s="72" customFormat="1" ht="15" x14ac:dyDescent="0.25">
      <c r="A37" s="45" t="s">
        <v>96</v>
      </c>
      <c r="B37" s="45" t="s">
        <v>97</v>
      </c>
      <c r="C37" s="46">
        <v>9833723087</v>
      </c>
      <c r="D37" s="46">
        <v>90000</v>
      </c>
      <c r="E37" s="46">
        <v>154653944.40000001</v>
      </c>
      <c r="F37" s="46">
        <v>0</v>
      </c>
      <c r="G37" s="46">
        <v>0</v>
      </c>
      <c r="H37" s="46">
        <v>9679159142.6000004</v>
      </c>
      <c r="I37" s="46">
        <v>1265281716.5999999</v>
      </c>
      <c r="J37" s="46">
        <v>-41.32</v>
      </c>
      <c r="K37" s="46">
        <v>1265281675.28</v>
      </c>
      <c r="L37" s="46">
        <v>8413877467.3200006</v>
      </c>
      <c r="M37" s="46">
        <v>179085970</v>
      </c>
      <c r="N37" s="46">
        <v>281827919.68000001</v>
      </c>
      <c r="O37" s="46">
        <v>460913889.68000001</v>
      </c>
      <c r="Q37" s="39"/>
    </row>
    <row r="38" spans="1:17" s="34" customFormat="1" ht="12.75" x14ac:dyDescent="0.2">
      <c r="A38" s="81" t="s">
        <v>98</v>
      </c>
      <c r="B38" s="81" t="s">
        <v>99</v>
      </c>
      <c r="C38" s="82">
        <v>8538421593</v>
      </c>
      <c r="D38" s="82">
        <v>0</v>
      </c>
      <c r="E38" s="82">
        <v>154653944</v>
      </c>
      <c r="F38" s="82">
        <v>0</v>
      </c>
      <c r="G38" s="82">
        <v>0</v>
      </c>
      <c r="H38" s="82">
        <v>8383767649</v>
      </c>
      <c r="I38" s="82">
        <v>1112700241</v>
      </c>
      <c r="J38" s="82">
        <v>-41.32</v>
      </c>
      <c r="K38" s="82">
        <v>1112700199.6800001</v>
      </c>
      <c r="L38" s="82">
        <v>7271067449.3199997</v>
      </c>
      <c r="M38" s="82">
        <v>142800000</v>
      </c>
      <c r="N38" s="82">
        <v>281827919.68000001</v>
      </c>
      <c r="O38" s="82">
        <v>424627919.68000001</v>
      </c>
      <c r="Q38" s="33"/>
    </row>
    <row r="39" spans="1:17" s="77" customFormat="1" ht="12.75" x14ac:dyDescent="0.2">
      <c r="A39" s="81" t="s">
        <v>100</v>
      </c>
      <c r="B39" s="81" t="s">
        <v>59</v>
      </c>
      <c r="C39" s="82">
        <v>1295301494</v>
      </c>
      <c r="D39" s="82">
        <v>90000</v>
      </c>
      <c r="E39" s="82">
        <v>0.4</v>
      </c>
      <c r="F39" s="82">
        <v>0</v>
      </c>
      <c r="G39" s="82">
        <v>0</v>
      </c>
      <c r="H39" s="82">
        <v>1295391493.5999999</v>
      </c>
      <c r="I39" s="82">
        <v>152581475.59999999</v>
      </c>
      <c r="J39" s="82">
        <v>0</v>
      </c>
      <c r="K39" s="82">
        <v>152581475.59999999</v>
      </c>
      <c r="L39" s="82">
        <v>1142810018</v>
      </c>
      <c r="M39" s="82">
        <v>36285970</v>
      </c>
      <c r="N39" s="82">
        <v>0</v>
      </c>
      <c r="O39" s="82">
        <v>36285970</v>
      </c>
      <c r="P39" s="76"/>
      <c r="Q39" s="33"/>
    </row>
    <row r="40" spans="1:17" s="77" customFormat="1" ht="15" x14ac:dyDescent="0.25">
      <c r="A40" s="78"/>
      <c r="C40" s="79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4"/>
    </row>
    <row r="41" spans="1:17" s="40" customFormat="1" ht="15.75" customHeight="1" x14ac:dyDescent="0.25">
      <c r="A41" s="41" t="s">
        <v>101</v>
      </c>
      <c r="B41" s="41" t="s">
        <v>102</v>
      </c>
      <c r="C41" s="42">
        <v>0</v>
      </c>
      <c r="D41" s="42">
        <v>3461765004.6100001</v>
      </c>
      <c r="E41" s="42">
        <v>391153809.81999999</v>
      </c>
      <c r="F41" s="42">
        <v>0</v>
      </c>
      <c r="G41" s="42">
        <v>0</v>
      </c>
      <c r="H41" s="42">
        <v>3070611194.79</v>
      </c>
      <c r="I41" s="42">
        <v>0</v>
      </c>
      <c r="J41" s="42">
        <v>0</v>
      </c>
      <c r="K41" s="42">
        <v>0</v>
      </c>
      <c r="L41" s="42">
        <v>3070611194.79</v>
      </c>
      <c r="M41" s="42">
        <v>0</v>
      </c>
      <c r="N41" s="42">
        <v>0</v>
      </c>
      <c r="O41" s="42">
        <v>0</v>
      </c>
    </row>
    <row r="42" spans="1:17" s="77" customFormat="1" ht="15" x14ac:dyDescent="0.25">
      <c r="A42" s="78"/>
      <c r="C42" s="79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4"/>
    </row>
    <row r="43" spans="1:17" s="77" customFormat="1" ht="14.25" customHeight="1" x14ac:dyDescent="0.25">
      <c r="A43" s="78"/>
      <c r="C43" s="79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4"/>
    </row>
    <row r="44" spans="1:17" s="77" customFormat="1" ht="15" hidden="1" x14ac:dyDescent="0.25">
      <c r="A44" s="78"/>
      <c r="C44" s="79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4"/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TRIMESTRE 2</vt:lpstr>
      <vt:lpstr>GASTOS TRIMESTRE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Ana lucía lucia muñoz</cp:lastModifiedBy>
  <cp:lastPrinted>2024-05-06T22:25:45Z</cp:lastPrinted>
  <dcterms:created xsi:type="dcterms:W3CDTF">2016-08-23T14:02:44Z</dcterms:created>
  <dcterms:modified xsi:type="dcterms:W3CDTF">2024-07-29T20:15:01Z</dcterms:modified>
</cp:coreProperties>
</file>